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us\Disk Google\Atletika\08_Svitavská desítka\Svitavská desítka 2019\Výsledky\"/>
    </mc:Choice>
  </mc:AlternateContent>
  <workbookProtection workbookAlgorithmName="SHA-512" workbookHashValue="q6tnwzTZTYY0RpFSu8eJYHuO7WXG813AXO/ZMvEsUZrcMg9xZJftDVCZdvcqX88bQqU2MqVOTZNqofZAE2FkOA==" workbookSaltValue="Swn/tWXOVHWnmRHYwiFklg==" workbookSpinCount="100000" lockStructure="1"/>
  <bookViews>
    <workbookView xWindow="0" yWindow="0" windowWidth="24686" windowHeight="10864" activeTab="1"/>
  </bookViews>
  <sheets>
    <sheet name="výsledky žáci" sheetId="7" r:id="rId1"/>
    <sheet name="výsledky 5+10 km" sheetId="6" r:id="rId2"/>
    <sheet name="data" sheetId="4" state="hidden" r:id="rId3"/>
    <sheet name="kategorie" sheetId="2" state="hidden" r:id="rId4"/>
    <sheet name="pořadí" sheetId="8" state="hidden" r:id="rId5"/>
  </sheets>
  <definedNames>
    <definedName name="_xlnm._FilterDatabase" localSheetId="2" hidden="1">data!$A$1:$I$181</definedName>
    <definedName name="_xlnm._FilterDatabase" localSheetId="1" hidden="1">'výsledky 5+10 km'!$B$1:$J$127</definedName>
    <definedName name="_xlnm._FilterDatabase" localSheetId="0" hidden="1">'výsledky žáci'!$B$1:$J$89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8" l="1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2" i="8"/>
  <c r="H181" i="4" l="1"/>
  <c r="G181" i="4"/>
  <c r="H180" i="4"/>
  <c r="G180" i="4"/>
  <c r="H179" i="4"/>
  <c r="G179" i="4"/>
  <c r="H178" i="4"/>
  <c r="G178" i="4"/>
  <c r="H177" i="4"/>
  <c r="G177" i="4"/>
  <c r="H176" i="4"/>
  <c r="G176" i="4"/>
  <c r="H175" i="4"/>
  <c r="G175" i="4"/>
  <c r="H174" i="4"/>
  <c r="G174" i="4"/>
  <c r="H173" i="4"/>
  <c r="G173" i="4"/>
  <c r="H172" i="4"/>
  <c r="G172" i="4"/>
  <c r="H171" i="4"/>
  <c r="G171" i="4"/>
  <c r="H170" i="4"/>
  <c r="G170" i="4"/>
  <c r="H169" i="4"/>
  <c r="G169" i="4"/>
  <c r="H168" i="4"/>
  <c r="G168" i="4"/>
  <c r="H167" i="4"/>
  <c r="G167" i="4"/>
  <c r="H166" i="4"/>
  <c r="G166" i="4"/>
  <c r="H165" i="4"/>
  <c r="G165" i="4"/>
  <c r="H164" i="4"/>
  <c r="G164" i="4"/>
  <c r="H163" i="4"/>
  <c r="G163" i="4"/>
  <c r="H162" i="4"/>
  <c r="G162" i="4"/>
  <c r="H161" i="4"/>
  <c r="G161" i="4"/>
  <c r="H160" i="4"/>
  <c r="G160" i="4"/>
  <c r="H159" i="4"/>
  <c r="G159" i="4"/>
  <c r="H158" i="4"/>
  <c r="G158" i="4"/>
  <c r="H157" i="4"/>
  <c r="G157" i="4"/>
  <c r="H156" i="4"/>
  <c r="G156" i="4"/>
  <c r="H155" i="4"/>
  <c r="G155" i="4"/>
  <c r="H154" i="4"/>
  <c r="G154" i="4"/>
  <c r="H153" i="4"/>
  <c r="G153" i="4"/>
  <c r="H152" i="4"/>
  <c r="G152" i="4"/>
  <c r="H151" i="4"/>
  <c r="G151" i="4"/>
  <c r="H150" i="4"/>
  <c r="G150" i="4"/>
  <c r="H149" i="4"/>
  <c r="G149" i="4"/>
  <c r="H148" i="4"/>
  <c r="G148" i="4"/>
  <c r="H147" i="4"/>
  <c r="G147" i="4"/>
  <c r="H146" i="4"/>
  <c r="G146" i="4"/>
  <c r="H145" i="4"/>
  <c r="G145" i="4"/>
  <c r="H144" i="4"/>
  <c r="G144" i="4"/>
  <c r="H143" i="4"/>
  <c r="G143" i="4"/>
  <c r="H142" i="4"/>
  <c r="G142" i="4"/>
  <c r="H141" i="4"/>
  <c r="G141" i="4"/>
  <c r="H139" i="4"/>
  <c r="G139" i="4"/>
  <c r="H138" i="4"/>
  <c r="G138" i="4"/>
  <c r="H137" i="4"/>
  <c r="G137" i="4"/>
  <c r="H136" i="4"/>
  <c r="G136" i="4"/>
  <c r="H135" i="4"/>
  <c r="G135" i="4"/>
  <c r="H133" i="4"/>
  <c r="G133" i="4"/>
  <c r="H132" i="4"/>
  <c r="G132" i="4"/>
  <c r="H131" i="4"/>
  <c r="G131" i="4"/>
  <c r="H130" i="4"/>
  <c r="G130" i="4"/>
  <c r="H129" i="4"/>
  <c r="G129" i="4"/>
  <c r="H128" i="4"/>
  <c r="G128" i="4"/>
  <c r="H127" i="4"/>
  <c r="G127" i="4"/>
  <c r="H126" i="4"/>
  <c r="G126" i="4"/>
  <c r="H125" i="4"/>
  <c r="G125" i="4"/>
  <c r="H124" i="4"/>
  <c r="G124" i="4"/>
  <c r="H123" i="4"/>
  <c r="G123" i="4"/>
  <c r="H122" i="4"/>
  <c r="G122" i="4"/>
  <c r="H121" i="4"/>
  <c r="G121" i="4"/>
  <c r="H120" i="4"/>
  <c r="G120" i="4"/>
  <c r="H119" i="4"/>
  <c r="G119" i="4"/>
  <c r="H118" i="4"/>
  <c r="G118" i="4"/>
  <c r="H117" i="4"/>
  <c r="G117" i="4"/>
  <c r="H116" i="4"/>
  <c r="G116" i="4"/>
  <c r="H115" i="4"/>
  <c r="G115" i="4"/>
  <c r="H114" i="4"/>
  <c r="G114" i="4"/>
  <c r="H113" i="4"/>
  <c r="G113" i="4"/>
  <c r="H112" i="4"/>
  <c r="G112" i="4"/>
  <c r="H111" i="4"/>
  <c r="G111" i="4"/>
  <c r="H110" i="4"/>
  <c r="G110" i="4"/>
  <c r="H109" i="4"/>
  <c r="G109" i="4"/>
  <c r="H108" i="4"/>
  <c r="G108" i="4"/>
  <c r="H107" i="4"/>
  <c r="G107" i="4"/>
  <c r="H106" i="4"/>
  <c r="G106" i="4"/>
  <c r="H105" i="4"/>
  <c r="G105" i="4"/>
  <c r="H104" i="4"/>
  <c r="G104" i="4"/>
  <c r="H103" i="4"/>
  <c r="G103" i="4"/>
  <c r="H102" i="4"/>
  <c r="G102" i="4"/>
  <c r="H101" i="4"/>
  <c r="G101" i="4"/>
  <c r="H100" i="4"/>
  <c r="G100" i="4"/>
  <c r="H99" i="4"/>
  <c r="G99" i="4"/>
  <c r="H98" i="4"/>
  <c r="G98" i="4"/>
  <c r="H97" i="4"/>
  <c r="G97" i="4"/>
  <c r="H96" i="4"/>
  <c r="G96" i="4"/>
  <c r="H7" i="4"/>
  <c r="G7" i="4"/>
  <c r="H95" i="4"/>
  <c r="G95" i="4"/>
  <c r="H94" i="4"/>
  <c r="G94" i="4"/>
  <c r="H93" i="4"/>
  <c r="G93" i="4"/>
  <c r="H92" i="4"/>
  <c r="G92" i="4"/>
  <c r="H91" i="4"/>
  <c r="G91" i="4"/>
  <c r="H90" i="4"/>
  <c r="G90" i="4"/>
  <c r="H89" i="4"/>
  <c r="G89" i="4"/>
  <c r="H88" i="4"/>
  <c r="G88" i="4"/>
  <c r="H87" i="4"/>
  <c r="G87" i="4"/>
  <c r="H86" i="4"/>
  <c r="G86" i="4"/>
  <c r="H85" i="4"/>
  <c r="G85" i="4"/>
  <c r="H84" i="4"/>
  <c r="G84" i="4"/>
  <c r="H83" i="4"/>
  <c r="G83" i="4"/>
  <c r="H82" i="4"/>
  <c r="G82" i="4"/>
  <c r="H81" i="4"/>
  <c r="G81" i="4"/>
  <c r="H80" i="4"/>
  <c r="G80" i="4"/>
  <c r="H79" i="4"/>
  <c r="G79" i="4"/>
  <c r="H78" i="4"/>
  <c r="G78" i="4"/>
  <c r="G68" i="4"/>
  <c r="H68" i="4"/>
  <c r="G69" i="4"/>
  <c r="H69" i="4"/>
  <c r="G70" i="4"/>
  <c r="H70" i="4"/>
  <c r="G71" i="4"/>
  <c r="H71" i="4"/>
  <c r="G72" i="4"/>
  <c r="H72" i="4"/>
  <c r="G73" i="4"/>
  <c r="H73" i="4"/>
  <c r="G74" i="4"/>
  <c r="H74" i="4"/>
  <c r="G75" i="4"/>
  <c r="H75" i="4"/>
  <c r="G76" i="4"/>
  <c r="H76" i="4"/>
  <c r="G77" i="4"/>
  <c r="H77" i="4"/>
  <c r="H55" i="4"/>
  <c r="H56" i="4"/>
  <c r="H57" i="4"/>
  <c r="H58" i="4"/>
  <c r="H59" i="4"/>
  <c r="H60" i="4"/>
  <c r="H61" i="4"/>
  <c r="H62" i="4"/>
  <c r="H63" i="4"/>
  <c r="H65" i="4"/>
  <c r="H66" i="4"/>
  <c r="H67" i="4"/>
  <c r="H54" i="4"/>
  <c r="H5" i="4" l="1"/>
  <c r="H6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G9" i="4"/>
  <c r="H4" i="4"/>
  <c r="H3" i="4"/>
  <c r="H2" i="4"/>
  <c r="G2" i="4" l="1"/>
  <c r="G3" i="4"/>
  <c r="G4" i="4"/>
  <c r="G5" i="4"/>
  <c r="G6" i="4"/>
  <c r="G8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5" i="4"/>
  <c r="G66" i="4"/>
  <c r="G67" i="4"/>
  <c r="E4" i="2" l="1"/>
  <c r="A4" i="2"/>
  <c r="E5" i="2" l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l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E42" i="2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40" i="2"/>
  <c r="E41" i="2" s="1"/>
  <c r="E56" i="2" l="1"/>
  <c r="A51" i="2"/>
  <c r="E57" i="2" l="1"/>
  <c r="A52" i="2"/>
  <c r="E58" i="2" l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A53" i="2"/>
  <c r="A54" i="2" l="1"/>
  <c r="A55" i="2" l="1"/>
  <c r="A56" i="2" l="1"/>
  <c r="A57" i="2" l="1"/>
  <c r="A58" i="2" l="1"/>
  <c r="A59" i="2" l="1"/>
  <c r="A60" i="2" l="1"/>
  <c r="A61" i="2" l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</calcChain>
</file>

<file path=xl/sharedStrings.xml><?xml version="1.0" encoding="utf-8"?>
<sst xmlns="http://schemas.openxmlformats.org/spreadsheetml/2006/main" count="1975" uniqueCount="580">
  <si>
    <t>klub</t>
  </si>
  <si>
    <t>ročník</t>
  </si>
  <si>
    <t>čas</t>
  </si>
  <si>
    <t>muž/žena</t>
  </si>
  <si>
    <t>kategorie</t>
  </si>
  <si>
    <t>číslo</t>
  </si>
  <si>
    <t>MD</t>
  </si>
  <si>
    <t>MC</t>
  </si>
  <si>
    <t>MA</t>
  </si>
  <si>
    <t>MB</t>
  </si>
  <si>
    <t>muži</t>
  </si>
  <si>
    <t>ženy</t>
  </si>
  <si>
    <t>ZA</t>
  </si>
  <si>
    <t>ZB</t>
  </si>
  <si>
    <t>ZC</t>
  </si>
  <si>
    <t>Příjmení</t>
  </si>
  <si>
    <t>Jméno</t>
  </si>
  <si>
    <t>z</t>
  </si>
  <si>
    <t>trať</t>
  </si>
  <si>
    <t>nejmladší2 600</t>
  </si>
  <si>
    <t>nejmladší1 600</t>
  </si>
  <si>
    <t>mladší 900</t>
  </si>
  <si>
    <t>starší 1200</t>
  </si>
  <si>
    <t>dor 5000</t>
  </si>
  <si>
    <t>jun 10000</t>
  </si>
  <si>
    <t>ME 5000</t>
  </si>
  <si>
    <t>ZD 5000</t>
  </si>
  <si>
    <t>Natálie</t>
  </si>
  <si>
    <t>Němec</t>
  </si>
  <si>
    <t>Jakub</t>
  </si>
  <si>
    <t>m</t>
  </si>
  <si>
    <t>Radek</t>
  </si>
  <si>
    <t>Litomyšl</t>
  </si>
  <si>
    <t>Kolář</t>
  </si>
  <si>
    <t>TJ Svitavy</t>
  </si>
  <si>
    <t>Grätz</t>
  </si>
  <si>
    <t>Luděk</t>
  </si>
  <si>
    <t>Ústí nad Orlicí</t>
  </si>
  <si>
    <t>Šolc</t>
  </si>
  <si>
    <t>Vítězslav</t>
  </si>
  <si>
    <t>BKL Machov</t>
  </si>
  <si>
    <t>Havránek</t>
  </si>
  <si>
    <t>Matěj</t>
  </si>
  <si>
    <t>Matyáš</t>
  </si>
  <si>
    <t>Madejewský</t>
  </si>
  <si>
    <t>Navrátil</t>
  </si>
  <si>
    <t>Ivo</t>
  </si>
  <si>
    <t>Navrátilová</t>
  </si>
  <si>
    <t>Petra</t>
  </si>
  <si>
    <t>Kubešová</t>
  </si>
  <si>
    <t>Klára</t>
  </si>
  <si>
    <t>Activity Lanškroun</t>
  </si>
  <si>
    <t>Šperka</t>
  </si>
  <si>
    <t>Pavel</t>
  </si>
  <si>
    <t>Holický</t>
  </si>
  <si>
    <t>Milan</t>
  </si>
  <si>
    <t>Pardubice</t>
  </si>
  <si>
    <t>Simonová</t>
  </si>
  <si>
    <t>Kristýna</t>
  </si>
  <si>
    <t>Iscarex Česká Třebová </t>
  </si>
  <si>
    <t>Ondřej</t>
  </si>
  <si>
    <t>Václavíková</t>
  </si>
  <si>
    <t>Dita</t>
  </si>
  <si>
    <t>Houdková</t>
  </si>
  <si>
    <t>Ludmila</t>
  </si>
  <si>
    <t>Lipská</t>
  </si>
  <si>
    <t>Lucie</t>
  </si>
  <si>
    <t>Kern</t>
  </si>
  <si>
    <t>Andrij</t>
  </si>
  <si>
    <t>Bělehrádek</t>
  </si>
  <si>
    <t>TJ Čolek</t>
  </si>
  <si>
    <t>Borková</t>
  </si>
  <si>
    <t>Agáta</t>
  </si>
  <si>
    <t>Horní Čermná</t>
  </si>
  <si>
    <t>Borek</t>
  </si>
  <si>
    <t>Koblovská</t>
  </si>
  <si>
    <t>Koblovský</t>
  </si>
  <si>
    <t>Veronika</t>
  </si>
  <si>
    <t>AKMTR</t>
  </si>
  <si>
    <t>Rybička</t>
  </si>
  <si>
    <t>Dominik</t>
  </si>
  <si>
    <t>Iscarex Junior team Česká Třebová</t>
  </si>
  <si>
    <t>Pavlíčková</t>
  </si>
  <si>
    <t>Rozálie</t>
  </si>
  <si>
    <t>Nakládalová</t>
  </si>
  <si>
    <t>Radka</t>
  </si>
  <si>
    <t>Voleyball Svitavy</t>
  </si>
  <si>
    <t>Řehůřek</t>
  </si>
  <si>
    <t>Martin</t>
  </si>
  <si>
    <t>Dryml</t>
  </si>
  <si>
    <t>Mojmír</t>
  </si>
  <si>
    <t>Hvězda Pardubice</t>
  </si>
  <si>
    <t>Rozlívka</t>
  </si>
  <si>
    <t>Libor</t>
  </si>
  <si>
    <t>Javorník</t>
  </si>
  <si>
    <t>Zelinka</t>
  </si>
  <si>
    <t>Marek</t>
  </si>
  <si>
    <t>Belobrad</t>
  </si>
  <si>
    <t>Ivan</t>
  </si>
  <si>
    <t>Pasivity Žamberk</t>
  </si>
  <si>
    <t>TJ Dlouhá Třebová</t>
  </si>
  <si>
    <t>Razým</t>
  </si>
  <si>
    <t>Fišarová</t>
  </si>
  <si>
    <t>Kateřina</t>
  </si>
  <si>
    <t>Daniel</t>
  </si>
  <si>
    <t>Nechvílová</t>
  </si>
  <si>
    <t>Miroslav</t>
  </si>
  <si>
    <t>AC Choceň</t>
  </si>
  <si>
    <t>Dolečková</t>
  </si>
  <si>
    <t>Kaplan</t>
  </si>
  <si>
    <t>SDH Vysoká u Holic</t>
  </si>
  <si>
    <t>AC Vysoké Mýto</t>
  </si>
  <si>
    <t>Kaplanová</t>
  </si>
  <si>
    <t>Kovář</t>
  </si>
  <si>
    <t>Lukáš</t>
  </si>
  <si>
    <t>OB Česká Třebová</t>
  </si>
  <si>
    <t>Kovářová</t>
  </si>
  <si>
    <t>Anna</t>
  </si>
  <si>
    <t>Motlová</t>
  </si>
  <si>
    <t>Lateřina</t>
  </si>
  <si>
    <t>Marika</t>
  </si>
  <si>
    <t>Renzová</t>
  </si>
  <si>
    <t>Kristina</t>
  </si>
  <si>
    <t>Stodolová</t>
  </si>
  <si>
    <t>Jolana</t>
  </si>
  <si>
    <t>Zoicas</t>
  </si>
  <si>
    <t>Kramář</t>
  </si>
  <si>
    <t>Michal</t>
  </si>
  <si>
    <t>Adamec</t>
  </si>
  <si>
    <t>HORO Česká Třebová</t>
  </si>
  <si>
    <t>Jiří</t>
  </si>
  <si>
    <t>Kumpoštová</t>
  </si>
  <si>
    <t>Andrea</t>
  </si>
  <si>
    <t>Iscarex junior team - Česká Třebová</t>
  </si>
  <si>
    <t>Karel</t>
  </si>
  <si>
    <t>Mareš</t>
  </si>
  <si>
    <t>TJ Atletika Jablonné nad Orlicí</t>
  </si>
  <si>
    <t>KCK Jablonné nad Orlicí</t>
  </si>
  <si>
    <t>Tereza</t>
  </si>
  <si>
    <t>Prudil</t>
  </si>
  <si>
    <t>Brychtová</t>
  </si>
  <si>
    <t>Brychta</t>
  </si>
  <si>
    <t>Romana</t>
  </si>
  <si>
    <t>Cerekvice nad Loučnou</t>
  </si>
  <si>
    <t>Barbora</t>
  </si>
  <si>
    <t>TK Choceň</t>
  </si>
  <si>
    <t>Nemšák</t>
  </si>
  <si>
    <t>Runsport team</t>
  </si>
  <si>
    <t>Hauptová</t>
  </si>
  <si>
    <t>Alice</t>
  </si>
  <si>
    <t>Letohrad - Kunčice</t>
  </si>
  <si>
    <t>Baráková</t>
  </si>
  <si>
    <t>Veselý</t>
  </si>
  <si>
    <t>KB Letohrad</t>
  </si>
  <si>
    <t>Svobodová</t>
  </si>
  <si>
    <t>Jan</t>
  </si>
  <si>
    <t>Jiskra ÚO</t>
  </si>
  <si>
    <t>Klička</t>
  </si>
  <si>
    <t>Štábl</t>
  </si>
  <si>
    <t>Vranová Lhota</t>
  </si>
  <si>
    <t>Kabrhel</t>
  </si>
  <si>
    <t>Tomáš</t>
  </si>
  <si>
    <t>Holiská</t>
  </si>
  <si>
    <t>Martina</t>
  </si>
  <si>
    <t>hobby 5000</t>
  </si>
  <si>
    <t>Vejdová</t>
  </si>
  <si>
    <t>Iscarex ČT</t>
  </si>
  <si>
    <t>Hrubá</t>
  </si>
  <si>
    <t>Michaela</t>
  </si>
  <si>
    <t>3D fitness racing team</t>
  </si>
  <si>
    <t>Preislerová</t>
  </si>
  <si>
    <t>Agáta Nela</t>
  </si>
  <si>
    <t>Kunrt</t>
  </si>
  <si>
    <t>Jaroslav</t>
  </si>
  <si>
    <t>SK Dolar Hajnice</t>
  </si>
  <si>
    <t>Skalický</t>
  </si>
  <si>
    <t>Vysoké Mýto</t>
  </si>
  <si>
    <t>Koubová</t>
  </si>
  <si>
    <t>Elen</t>
  </si>
  <si>
    <t>Marcela</t>
  </si>
  <si>
    <t>Rybník</t>
  </si>
  <si>
    <t>Kouba</t>
  </si>
  <si>
    <t>Sokol Č. Třebová</t>
  </si>
  <si>
    <t>Chaloupka</t>
  </si>
  <si>
    <t>Široký Důl</t>
  </si>
  <si>
    <t>Urbánková</t>
  </si>
  <si>
    <t>Eva</t>
  </si>
  <si>
    <t>Novotná</t>
  </si>
  <si>
    <t>Lubná</t>
  </si>
  <si>
    <t>Petrová</t>
  </si>
  <si>
    <t>Štěpánka</t>
  </si>
  <si>
    <t>ISCAREX ČT</t>
  </si>
  <si>
    <t>Novák</t>
  </si>
  <si>
    <t>Josef</t>
  </si>
  <si>
    <t>Petr</t>
  </si>
  <si>
    <t>Praha 6</t>
  </si>
  <si>
    <t>TJ Slavoj Suchdol</t>
  </si>
  <si>
    <t>Motl</t>
  </si>
  <si>
    <t>FBK Svitavy</t>
  </si>
  <si>
    <t>Káně</t>
  </si>
  <si>
    <t>Atletika Lanškroun</t>
  </si>
  <si>
    <t>Horký</t>
  </si>
  <si>
    <t>Vítěslav</t>
  </si>
  <si>
    <t>Svitavy</t>
  </si>
  <si>
    <t>Dvořáček</t>
  </si>
  <si>
    <t>Trailrun.cz</t>
  </si>
  <si>
    <t>Krejčí</t>
  </si>
  <si>
    <t>Magdalena</t>
  </si>
  <si>
    <t>Hirko</t>
  </si>
  <si>
    <t>Sebastián</t>
  </si>
  <si>
    <t>Opatov</t>
  </si>
  <si>
    <t>Loder</t>
  </si>
  <si>
    <t>Fanda</t>
  </si>
  <si>
    <t>Hirková</t>
  </si>
  <si>
    <t>Rautenkranz</t>
  </si>
  <si>
    <t>SK Donocykl</t>
  </si>
  <si>
    <t>Loderová</t>
  </si>
  <si>
    <t>Skalická</t>
  </si>
  <si>
    <t>Nikol</t>
  </si>
  <si>
    <t>Sejkorová</t>
  </si>
  <si>
    <t>Lenka</t>
  </si>
  <si>
    <t>Seidl</t>
  </si>
  <si>
    <t>SK Dobruška</t>
  </si>
  <si>
    <t>Nela</t>
  </si>
  <si>
    <t>Brusenbauch</t>
  </si>
  <si>
    <t>Alan</t>
  </si>
  <si>
    <t>Matějková</t>
  </si>
  <si>
    <t>Viktorie</t>
  </si>
  <si>
    <t>Viktorie Ela</t>
  </si>
  <si>
    <t>Blaška</t>
  </si>
  <si>
    <t>Dušan</t>
  </si>
  <si>
    <t>Heger</t>
  </si>
  <si>
    <t>Šimon</t>
  </si>
  <si>
    <t>Pirkl</t>
  </si>
  <si>
    <t>Vít</t>
  </si>
  <si>
    <t>Šmíd</t>
  </si>
  <si>
    <t>Adam</t>
  </si>
  <si>
    <t>Hradec nad Svitavou</t>
  </si>
  <si>
    <t>Vojtěch</t>
  </si>
  <si>
    <t>Řehák</t>
  </si>
  <si>
    <t>Lubomír</t>
  </si>
  <si>
    <t>Janků</t>
  </si>
  <si>
    <t>Crhová</t>
  </si>
  <si>
    <t>Šarlota</t>
  </si>
  <si>
    <t>Čejková</t>
  </si>
  <si>
    <t>Resler</t>
  </si>
  <si>
    <t>Filip</t>
  </si>
  <si>
    <t>Marešová</t>
  </si>
  <si>
    <t>Hejlová</t>
  </si>
  <si>
    <t>Kraus</t>
  </si>
  <si>
    <t>Kuchyňka</t>
  </si>
  <si>
    <t>4 sport team</t>
  </si>
  <si>
    <t>Roidlová</t>
  </si>
  <si>
    <t>Jandová</t>
  </si>
  <si>
    <t>Vendula</t>
  </si>
  <si>
    <t>Brýdl</t>
  </si>
  <si>
    <t>Doleček</t>
  </si>
  <si>
    <t>FORT SMC</t>
  </si>
  <si>
    <t>Dvořák</t>
  </si>
  <si>
    <t>Česká Třebová</t>
  </si>
  <si>
    <t>Černá</t>
  </si>
  <si>
    <t>Markéta</t>
  </si>
  <si>
    <t>Miroslava</t>
  </si>
  <si>
    <t>Choceň</t>
  </si>
  <si>
    <t>Stečínský</t>
  </si>
  <si>
    <t>Hlavatá</t>
  </si>
  <si>
    <t>Jana</t>
  </si>
  <si>
    <t>Mladějov na Mor.</t>
  </si>
  <si>
    <t>Horáčková</t>
  </si>
  <si>
    <t>Pavla</t>
  </si>
  <si>
    <t>AC Mor. Slavia Brno</t>
  </si>
  <si>
    <t>Hrušková</t>
  </si>
  <si>
    <t>Darina</t>
  </si>
  <si>
    <t>Šebek</t>
  </si>
  <si>
    <t>Ford SMC</t>
  </si>
  <si>
    <t>Rábová</t>
  </si>
  <si>
    <t>Kapalčík</t>
  </si>
  <si>
    <t>Mistrovice</t>
  </si>
  <si>
    <t>Bielčik</t>
  </si>
  <si>
    <t>Jindřich</t>
  </si>
  <si>
    <t>Lichkov</t>
  </si>
  <si>
    <t>Letohrad</t>
  </si>
  <si>
    <t>Pecháček</t>
  </si>
  <si>
    <t>Orel D. Čermná</t>
  </si>
  <si>
    <t>Trusina</t>
  </si>
  <si>
    <t>Extrem F. Runners</t>
  </si>
  <si>
    <t>Konrad Tools Team</t>
  </si>
  <si>
    <t>Nováček</t>
  </si>
  <si>
    <t>Linhartice</t>
  </si>
  <si>
    <t>Vrba</t>
  </si>
  <si>
    <t>Moravská Třebová</t>
  </si>
  <si>
    <t>Krátká</t>
  </si>
  <si>
    <t>Simon</t>
  </si>
  <si>
    <t>Polička</t>
  </si>
  <si>
    <t>Pirklová</t>
  </si>
  <si>
    <t>M</t>
  </si>
  <si>
    <t>Cinková</t>
  </si>
  <si>
    <t>Jitka</t>
  </si>
  <si>
    <t>AC Pardubice</t>
  </si>
  <si>
    <t>Bílý</t>
  </si>
  <si>
    <t>Zdeněk</t>
  </si>
  <si>
    <t>Maraton klub Pce</t>
  </si>
  <si>
    <t>Richter</t>
  </si>
  <si>
    <t>Vladislav</t>
  </si>
  <si>
    <t xml:space="preserve">Řezníček </t>
  </si>
  <si>
    <t>Roman</t>
  </si>
  <si>
    <t>Žďár nad Sázavou</t>
  </si>
  <si>
    <t>Bojanovská</t>
  </si>
  <si>
    <t>Alena</t>
  </si>
  <si>
    <t>Hronová</t>
  </si>
  <si>
    <t>Czech tri k team</t>
  </si>
  <si>
    <t>Leszkow</t>
  </si>
  <si>
    <t>MK hlinsko</t>
  </si>
  <si>
    <t>Krupička</t>
  </si>
  <si>
    <t>Sekyrová</t>
  </si>
  <si>
    <t xml:space="preserve">Pešlová </t>
  </si>
  <si>
    <t>Ivana</t>
  </si>
  <si>
    <t>Mohelský</t>
  </si>
  <si>
    <t>AIR Jordan Brno</t>
  </si>
  <si>
    <t>Maťátko</t>
  </si>
  <si>
    <t>lodní klub dolní čermná</t>
  </si>
  <si>
    <t xml:space="preserve">Filipová </t>
  </si>
  <si>
    <t>Denisa</t>
  </si>
  <si>
    <t>Moravičany</t>
  </si>
  <si>
    <t>Šuterová</t>
  </si>
  <si>
    <t>Atletletika Polička</t>
  </si>
  <si>
    <t>Sokol Janov</t>
  </si>
  <si>
    <t>Vacek</t>
  </si>
  <si>
    <t>Dlouhá Třebová</t>
  </si>
  <si>
    <t>Jirásková</t>
  </si>
  <si>
    <t>TJ Maraton Stav úpice</t>
  </si>
  <si>
    <t>Fabová</t>
  </si>
  <si>
    <t>Sylva</t>
  </si>
  <si>
    <t>Spinning Lanškron</t>
  </si>
  <si>
    <t>Štyndl</t>
  </si>
  <si>
    <t>Atletika Polička</t>
  </si>
  <si>
    <t xml:space="preserve">Chlubna </t>
  </si>
  <si>
    <t>AO Nové Město na Moravě</t>
  </si>
  <si>
    <t xml:space="preserve">Radiměřský </t>
  </si>
  <si>
    <t>Novotný</t>
  </si>
  <si>
    <t xml:space="preserve">Novotná </t>
  </si>
  <si>
    <t>Ella</t>
  </si>
  <si>
    <t>Šimůnek</t>
  </si>
  <si>
    <t>Moravčík</t>
  </si>
  <si>
    <t>Trisport Shop</t>
  </si>
  <si>
    <t>Jor</t>
  </si>
  <si>
    <t xml:space="preserve">Kobliha </t>
  </si>
  <si>
    <t>LRS Vyškov</t>
  </si>
  <si>
    <t>Dvořáková</t>
  </si>
  <si>
    <t>Prostějov</t>
  </si>
  <si>
    <t>AC Prostějov</t>
  </si>
  <si>
    <t>Tomášová</t>
  </si>
  <si>
    <t xml:space="preserve">Řemínek </t>
  </si>
  <si>
    <t>Kačerovský</t>
  </si>
  <si>
    <t>Aktivity Lanškroun</t>
  </si>
  <si>
    <t>Váně</t>
  </si>
  <si>
    <t>21:07.95</t>
  </si>
  <si>
    <t>22:48.95</t>
  </si>
  <si>
    <t>24:01.72</t>
  </si>
  <si>
    <t>24:10.16</t>
  </si>
  <si>
    <t>24:14.95</t>
  </si>
  <si>
    <t>24:17.49</t>
  </si>
  <si>
    <t>24:51.08</t>
  </si>
  <si>
    <t>26:38.59</t>
  </si>
  <si>
    <t>28:02.02</t>
  </si>
  <si>
    <t>28:50.31</t>
  </si>
  <si>
    <t>28:53.82</t>
  </si>
  <si>
    <t>29:42.29</t>
  </si>
  <si>
    <t>34:10.90</t>
  </si>
  <si>
    <t>34:27.88</t>
  </si>
  <si>
    <t>35:34.35</t>
  </si>
  <si>
    <t>35:58.56</t>
  </si>
  <si>
    <t>36:55.79</t>
  </si>
  <si>
    <t>37:16.05</t>
  </si>
  <si>
    <t>37:21.45</t>
  </si>
  <si>
    <t>37:32.21</t>
  </si>
  <si>
    <t>37:38.05</t>
  </si>
  <si>
    <t>37:41.28</t>
  </si>
  <si>
    <t>38:12.32</t>
  </si>
  <si>
    <t>38:26.47</t>
  </si>
  <si>
    <t>38:26.78</t>
  </si>
  <si>
    <t>38:57.95</t>
  </si>
  <si>
    <t>39:27.34</t>
  </si>
  <si>
    <t>39:29.58</t>
  </si>
  <si>
    <t>39:32.31</t>
  </si>
  <si>
    <t>39:34.90</t>
  </si>
  <si>
    <t>40:14.46</t>
  </si>
  <si>
    <t>40:14.59</t>
  </si>
  <si>
    <t>40:20.22</t>
  </si>
  <si>
    <t>40:20.91</t>
  </si>
  <si>
    <t>40:31.67</t>
  </si>
  <si>
    <t>40:36.19</t>
  </si>
  <si>
    <t>40:59.77</t>
  </si>
  <si>
    <t>41:44.41</t>
  </si>
  <si>
    <t>41:48.78</t>
  </si>
  <si>
    <t>42:15.67</t>
  </si>
  <si>
    <t>42:21.01</t>
  </si>
  <si>
    <t>42:24.56</t>
  </si>
  <si>
    <t>42:27.19</t>
  </si>
  <si>
    <t>43:45.28</t>
  </si>
  <si>
    <t>43:48.73</t>
  </si>
  <si>
    <t>43:55.34</t>
  </si>
  <si>
    <t>43:58.67</t>
  </si>
  <si>
    <t>44:12.20</t>
  </si>
  <si>
    <t>44:13.67</t>
  </si>
  <si>
    <t>44:17.29</t>
  </si>
  <si>
    <t>44:17.31</t>
  </si>
  <si>
    <t>Hejl</t>
  </si>
  <si>
    <t>44:39.51</t>
  </si>
  <si>
    <t>44:41.14</t>
  </si>
  <si>
    <t>45:02.63</t>
  </si>
  <si>
    <t>45:08.42</t>
  </si>
  <si>
    <t>45:20.41</t>
  </si>
  <si>
    <t>45:33.41</t>
  </si>
  <si>
    <t>45:40.20</t>
  </si>
  <si>
    <t>45:40.61</t>
  </si>
  <si>
    <t>46:09.56</t>
  </si>
  <si>
    <t>46:31.64</t>
  </si>
  <si>
    <t>46:34.24</t>
  </si>
  <si>
    <t>46:53.68</t>
  </si>
  <si>
    <t>47:20.13</t>
  </si>
  <si>
    <t>47:47.98</t>
  </si>
  <si>
    <t>48:07.96</t>
  </si>
  <si>
    <t>49:22.30</t>
  </si>
  <si>
    <t>49:32.41</t>
  </si>
  <si>
    <t>49:32.85</t>
  </si>
  <si>
    <t>49:35.43</t>
  </si>
  <si>
    <t>49:38.55</t>
  </si>
  <si>
    <t>49:44.77</t>
  </si>
  <si>
    <t>49:49.46</t>
  </si>
  <si>
    <t>50:04.91</t>
  </si>
  <si>
    <t>50:12.86</t>
  </si>
  <si>
    <t>50:24.07</t>
  </si>
  <si>
    <t>50:29.31</t>
  </si>
  <si>
    <t>50:30.32</t>
  </si>
  <si>
    <t>50:31.97</t>
  </si>
  <si>
    <t>50:35.15</t>
  </si>
  <si>
    <t>50:55.66</t>
  </si>
  <si>
    <t>51:01.81</t>
  </si>
  <si>
    <t>51:18.75</t>
  </si>
  <si>
    <t>53:21.16</t>
  </si>
  <si>
    <t>53:31.54</t>
  </si>
  <si>
    <t>54:14.78</t>
  </si>
  <si>
    <t>54:19.88</t>
  </si>
  <si>
    <t>54:23.98</t>
  </si>
  <si>
    <t>56:13.15</t>
  </si>
  <si>
    <t>56:13.45</t>
  </si>
  <si>
    <t>56:26.29</t>
  </si>
  <si>
    <t>57:00.63</t>
  </si>
  <si>
    <t>57:03.68</t>
  </si>
  <si>
    <t>57:39.22</t>
  </si>
  <si>
    <t>58:28.28</t>
  </si>
  <si>
    <t>59:54.47</t>
  </si>
  <si>
    <t>1:00:34.94</t>
  </si>
  <si>
    <t>1:03:08.61</t>
  </si>
  <si>
    <t>1:07:20.04</t>
  </si>
  <si>
    <t>DNF</t>
  </si>
  <si>
    <t>Poř.</t>
  </si>
  <si>
    <t>Nejmladší žáci 1 ročník 2010 a mladší</t>
  </si>
  <si>
    <t>Nejmladší žákyně 1 ročník 2010 a mladší</t>
  </si>
  <si>
    <t>Nejmladší žáci 2 ročník 2008 a 2009</t>
  </si>
  <si>
    <t>Nejmladší žákyně 2 ročník 2008 a 2009</t>
  </si>
  <si>
    <t>Starší žáci ročník 2004 a 2005</t>
  </si>
  <si>
    <t>Mladší žákyně ročník 2006 a 2007</t>
  </si>
  <si>
    <t>Mladší žáci ročník 2006 a 2007</t>
  </si>
  <si>
    <t>Starší žákyně ročník 2004 a 2005</t>
  </si>
  <si>
    <t>MK Hlinsko</t>
  </si>
  <si>
    <t>Dorostenky</t>
  </si>
  <si>
    <t>Muži - Hobby 5 km</t>
  </si>
  <si>
    <t>Ženy - Hobby 5 km</t>
  </si>
  <si>
    <t>Muži E - 5 km</t>
  </si>
  <si>
    <t>Ženy D - 5 km</t>
  </si>
  <si>
    <t>Junioři - 10 km</t>
  </si>
  <si>
    <t>Muži A - 10 km</t>
  </si>
  <si>
    <t>Muži B - 10 km</t>
  </si>
  <si>
    <t>Muži C - 10 km</t>
  </si>
  <si>
    <t>Muži D - 10 km</t>
  </si>
  <si>
    <t>Ženy A - 10 km</t>
  </si>
  <si>
    <t>Ženy B - 10 km</t>
  </si>
  <si>
    <t>Ženy C - 10 km</t>
  </si>
  <si>
    <t>26:38.6</t>
  </si>
  <si>
    <t>24:17.5</t>
  </si>
  <si>
    <t>21:08.0</t>
  </si>
  <si>
    <t>24:15.0</t>
  </si>
  <si>
    <t>28:02.0</t>
  </si>
  <si>
    <t>29:42.3</t>
  </si>
  <si>
    <t>38:57.6</t>
  </si>
  <si>
    <t>22:49.0</t>
  </si>
  <si>
    <t>24:01.8</t>
  </si>
  <si>
    <t>24:10.2</t>
  </si>
  <si>
    <t>24:51.1</t>
  </si>
  <si>
    <t>28:50.4</t>
  </si>
  <si>
    <t>28:53.9</t>
  </si>
  <si>
    <t>36:55.8</t>
  </si>
  <si>
    <t>38:12.4</t>
  </si>
  <si>
    <t>40:20.3</t>
  </si>
  <si>
    <t>48:08.0</t>
  </si>
  <si>
    <t>34:27.9</t>
  </si>
  <si>
    <t>34:10.9</t>
  </si>
  <si>
    <t>35:58.6</t>
  </si>
  <si>
    <t>37:21.5</t>
  </si>
  <si>
    <t>37:32.3</t>
  </si>
  <si>
    <t>37:38.1</t>
  </si>
  <si>
    <t>37:41.3</t>
  </si>
  <si>
    <t>39:27.4</t>
  </si>
  <si>
    <t>39:29.6</t>
  </si>
  <si>
    <t>39:32.4</t>
  </si>
  <si>
    <t>39:34.9</t>
  </si>
  <si>
    <t>40:14.5</t>
  </si>
  <si>
    <t>40:14.6</t>
  </si>
  <si>
    <t>40:31.7</t>
  </si>
  <si>
    <t>40:36.2</t>
  </si>
  <si>
    <t>42:27.2</t>
  </si>
  <si>
    <t>43:55.4</t>
  </si>
  <si>
    <t>44:12.2</t>
  </si>
  <si>
    <t>46:31.7</t>
  </si>
  <si>
    <t>46:34.3</t>
  </si>
  <si>
    <t>49:49.5</t>
  </si>
  <si>
    <t>50:29.4</t>
  </si>
  <si>
    <t>50:55.7</t>
  </si>
  <si>
    <t>53:21.2</t>
  </si>
  <si>
    <t>57:03.7</t>
  </si>
  <si>
    <t>35:34.4</t>
  </si>
  <si>
    <t>38:26.8</t>
  </si>
  <si>
    <t>40:21.0</t>
  </si>
  <si>
    <t>40:59.8</t>
  </si>
  <si>
    <t>41:44.5</t>
  </si>
  <si>
    <t>42:15.7</t>
  </si>
  <si>
    <t>43:58.7</t>
  </si>
  <si>
    <t>44:17.4</t>
  </si>
  <si>
    <t>44:39.6</t>
  </si>
  <si>
    <t>45:33.5</t>
  </si>
  <si>
    <t>45:40.2</t>
  </si>
  <si>
    <t>45:40.7</t>
  </si>
  <si>
    <t>46:09.6</t>
  </si>
  <si>
    <t>47:20.2</t>
  </si>
  <si>
    <t>49:32.5</t>
  </si>
  <si>
    <t>49:38.6</t>
  </si>
  <si>
    <t>50:05.0</t>
  </si>
  <si>
    <t>51:18.8</t>
  </si>
  <si>
    <t>1:03:08.7</t>
  </si>
  <si>
    <t>37:16.1</t>
  </si>
  <si>
    <t>38:26.5</t>
  </si>
  <si>
    <t>41:48.8</t>
  </si>
  <si>
    <t>42:21.1</t>
  </si>
  <si>
    <t>42:24.6</t>
  </si>
  <si>
    <t>50:24.1</t>
  </si>
  <si>
    <t>50:30.4</t>
  </si>
  <si>
    <t>56:26.3</t>
  </si>
  <si>
    <t>58:28.3</t>
  </si>
  <si>
    <t>1:07:20.1</t>
  </si>
  <si>
    <t>49:44.5</t>
  </si>
  <si>
    <t>43:45.3</t>
  </si>
  <si>
    <t>45:02.7</t>
  </si>
  <si>
    <t>45:08.5</t>
  </si>
  <si>
    <t>47:48.0</t>
  </si>
  <si>
    <t>49:35.5</t>
  </si>
  <si>
    <t>44:41.2</t>
  </si>
  <si>
    <t>46:53.7</t>
  </si>
  <si>
    <t>50:12.9</t>
  </si>
  <si>
    <t>50:35.2</t>
  </si>
  <si>
    <t>54:19.9</t>
  </si>
  <si>
    <t>57:39.3</t>
  </si>
  <si>
    <t>43:48.8</t>
  </si>
  <si>
    <t>44:17.3</t>
  </si>
  <si>
    <t>49:32.9</t>
  </si>
  <si>
    <t>50:32.0</t>
  </si>
  <si>
    <t>51:01.9</t>
  </si>
  <si>
    <t>53:31.6</t>
  </si>
  <si>
    <t>54:14.8</t>
  </si>
  <si>
    <t>56:13.2</t>
  </si>
  <si>
    <t>56:13.5</t>
  </si>
  <si>
    <t>57:00.7</t>
  </si>
  <si>
    <t>59:54.5</t>
  </si>
  <si>
    <t>1:00:35.0</t>
  </si>
  <si>
    <t>44:13.7</t>
  </si>
  <si>
    <t>45:20.5</t>
  </si>
  <si>
    <t>49:22.3</t>
  </si>
  <si>
    <t>54:24.0</t>
  </si>
  <si>
    <t>24:13.3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</si>
</sst>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/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47" fontId="2" fillId="0" borderId="1" xfId="0" applyNumberFormat="1" applyFont="1" applyFill="1" applyBorder="1"/>
    <xf numFmtId="21" fontId="2" fillId="0" borderId="1" xfId="0" applyNumberFormat="1" applyFont="1" applyFill="1" applyBorder="1"/>
    <xf numFmtId="47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47" fontId="2" fillId="0" borderId="0" xfId="0" applyNumberFormat="1" applyFont="1" applyFill="1" applyBorder="1"/>
    <xf numFmtId="0" fontId="0" fillId="0" borderId="0" xfId="0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opLeftCell="A55" workbookViewId="0">
      <selection activeCell="J65" sqref="J65"/>
    </sheetView>
  </sheetViews>
  <sheetFormatPr defaultRowHeight="18.649999999999999" x14ac:dyDescent="0.35"/>
  <cols>
    <col min="1" max="1" width="8.88671875" style="11"/>
    <col min="2" max="2" width="8.109375" style="18" customWidth="1"/>
    <col min="3" max="3" width="15.21875" style="11" bestFit="1" customWidth="1"/>
    <col min="4" max="4" width="11.21875" style="11" bestFit="1" customWidth="1"/>
    <col min="5" max="5" width="21.109375" style="11" customWidth="1"/>
    <col min="6" max="6" width="11.77734375" style="11" bestFit="1" customWidth="1"/>
    <col min="7" max="7" width="10.21875" style="18" bestFit="1" customWidth="1"/>
    <col min="8" max="8" width="16.88671875" style="11" bestFit="1" customWidth="1"/>
    <col min="9" max="9" width="12.44140625" style="11" bestFit="1" customWidth="1"/>
    <col min="10" max="10" width="19.6640625" style="11" customWidth="1"/>
    <col min="11" max="16384" width="8.88671875" style="11"/>
  </cols>
  <sheetData>
    <row r="1" spans="1:10" s="21" customFormat="1" ht="29.45" customHeight="1" x14ac:dyDescent="0.3">
      <c r="A1" s="20" t="s">
        <v>457</v>
      </c>
      <c r="B1" s="19" t="s">
        <v>5</v>
      </c>
      <c r="C1" s="20" t="s">
        <v>15</v>
      </c>
      <c r="D1" s="20" t="s">
        <v>16</v>
      </c>
      <c r="E1" s="20" t="s">
        <v>0</v>
      </c>
      <c r="F1" s="19" t="s">
        <v>1</v>
      </c>
      <c r="G1" s="19" t="s">
        <v>3</v>
      </c>
      <c r="H1" s="20" t="s">
        <v>4</v>
      </c>
      <c r="I1" s="20" t="s">
        <v>18</v>
      </c>
      <c r="J1" s="20" t="s">
        <v>2</v>
      </c>
    </row>
    <row r="2" spans="1:10" s="31" customFormat="1" x14ac:dyDescent="0.3">
      <c r="B2" s="32"/>
      <c r="F2" s="32"/>
      <c r="G2" s="32"/>
    </row>
    <row r="3" spans="1:10" s="31" customFormat="1" x14ac:dyDescent="0.3">
      <c r="A3" s="33" t="s">
        <v>458</v>
      </c>
      <c r="B3" s="32"/>
      <c r="F3" s="32"/>
      <c r="G3" s="32"/>
    </row>
    <row r="4" spans="1:10" x14ac:dyDescent="0.35">
      <c r="A4" s="10">
        <v>1</v>
      </c>
      <c r="B4" s="12">
        <v>37</v>
      </c>
      <c r="C4" s="13" t="s">
        <v>233</v>
      </c>
      <c r="D4" s="13" t="s">
        <v>234</v>
      </c>
      <c r="E4" s="14" t="s">
        <v>166</v>
      </c>
      <c r="F4" s="12">
        <v>2010</v>
      </c>
      <c r="G4" s="12" t="s">
        <v>30</v>
      </c>
      <c r="H4" s="10" t="s">
        <v>20</v>
      </c>
      <c r="I4" s="10">
        <v>600</v>
      </c>
      <c r="J4" s="15">
        <v>1.5069444444444444E-3</v>
      </c>
    </row>
    <row r="5" spans="1:10" x14ac:dyDescent="0.35">
      <c r="A5" s="10">
        <v>2</v>
      </c>
      <c r="B5" s="12">
        <v>4</v>
      </c>
      <c r="C5" s="13" t="s">
        <v>152</v>
      </c>
      <c r="D5" s="13" t="s">
        <v>155</v>
      </c>
      <c r="E5" s="14" t="s">
        <v>153</v>
      </c>
      <c r="F5" s="12">
        <v>2010</v>
      </c>
      <c r="G5" s="12" t="s">
        <v>30</v>
      </c>
      <c r="H5" s="10" t="s">
        <v>20</v>
      </c>
      <c r="I5" s="10">
        <v>600</v>
      </c>
      <c r="J5" s="15">
        <v>1.5092592592592595E-3</v>
      </c>
    </row>
    <row r="6" spans="1:10" x14ac:dyDescent="0.35">
      <c r="A6" s="10">
        <v>3</v>
      </c>
      <c r="B6" s="12">
        <v>38</v>
      </c>
      <c r="C6" s="13" t="s">
        <v>101</v>
      </c>
      <c r="D6" s="13" t="s">
        <v>43</v>
      </c>
      <c r="E6" s="22" t="s">
        <v>100</v>
      </c>
      <c r="F6" s="12">
        <v>2011</v>
      </c>
      <c r="G6" s="12" t="s">
        <v>30</v>
      </c>
      <c r="H6" s="10" t="s">
        <v>20</v>
      </c>
      <c r="I6" s="10">
        <v>600</v>
      </c>
      <c r="J6" s="15">
        <v>1.5185185185185182E-3</v>
      </c>
    </row>
    <row r="7" spans="1:10" x14ac:dyDescent="0.35">
      <c r="A7" s="10">
        <v>4</v>
      </c>
      <c r="B7" s="12">
        <v>2</v>
      </c>
      <c r="C7" s="13" t="s">
        <v>152</v>
      </c>
      <c r="D7" s="13" t="s">
        <v>29</v>
      </c>
      <c r="E7" s="14" t="s">
        <v>153</v>
      </c>
      <c r="F7" s="12">
        <v>2010</v>
      </c>
      <c r="G7" s="12" t="s">
        <v>30</v>
      </c>
      <c r="H7" s="10" t="s">
        <v>20</v>
      </c>
      <c r="I7" s="10">
        <v>600</v>
      </c>
      <c r="J7" s="15">
        <v>1.5381944444444445E-3</v>
      </c>
    </row>
    <row r="8" spans="1:10" x14ac:dyDescent="0.35">
      <c r="A8" s="10">
        <v>5</v>
      </c>
      <c r="B8" s="12">
        <v>8</v>
      </c>
      <c r="C8" s="13" t="s">
        <v>135</v>
      </c>
      <c r="D8" s="13" t="s">
        <v>60</v>
      </c>
      <c r="E8" s="22" t="s">
        <v>136</v>
      </c>
      <c r="F8" s="12">
        <v>2010</v>
      </c>
      <c r="G8" s="12" t="s">
        <v>30</v>
      </c>
      <c r="H8" s="10" t="s">
        <v>20</v>
      </c>
      <c r="I8" s="10">
        <v>600</v>
      </c>
      <c r="J8" s="15">
        <v>1.540509259259259E-3</v>
      </c>
    </row>
    <row r="9" spans="1:10" x14ac:dyDescent="0.35">
      <c r="A9" s="10">
        <v>6</v>
      </c>
      <c r="B9" s="12">
        <v>56</v>
      </c>
      <c r="C9" s="13" t="s">
        <v>224</v>
      </c>
      <c r="D9" s="13" t="s">
        <v>225</v>
      </c>
      <c r="E9" s="14" t="s">
        <v>166</v>
      </c>
      <c r="F9" s="12">
        <v>2011</v>
      </c>
      <c r="G9" s="12" t="s">
        <v>30</v>
      </c>
      <c r="H9" s="10" t="s">
        <v>20</v>
      </c>
      <c r="I9" s="10">
        <v>600</v>
      </c>
      <c r="J9" s="15">
        <v>1.6053240740740741E-3</v>
      </c>
    </row>
    <row r="10" spans="1:10" x14ac:dyDescent="0.35">
      <c r="A10" s="10">
        <v>7</v>
      </c>
      <c r="B10" s="12">
        <v>43</v>
      </c>
      <c r="C10" s="13" t="s">
        <v>235</v>
      </c>
      <c r="D10" s="13" t="s">
        <v>236</v>
      </c>
      <c r="E10" s="14" t="s">
        <v>237</v>
      </c>
      <c r="F10" s="12">
        <v>2011</v>
      </c>
      <c r="G10" s="12" t="s">
        <v>30</v>
      </c>
      <c r="H10" s="10" t="s">
        <v>20</v>
      </c>
      <c r="I10" s="10">
        <v>600</v>
      </c>
      <c r="J10" s="15">
        <v>1.6446759259259259E-3</v>
      </c>
    </row>
    <row r="11" spans="1:10" x14ac:dyDescent="0.35">
      <c r="A11" s="10">
        <v>8</v>
      </c>
      <c r="B11" s="12">
        <v>66</v>
      </c>
      <c r="C11" s="13" t="s">
        <v>250</v>
      </c>
      <c r="D11" s="13" t="s">
        <v>60</v>
      </c>
      <c r="E11" s="14" t="s">
        <v>34</v>
      </c>
      <c r="F11" s="12">
        <v>2010</v>
      </c>
      <c r="G11" s="12" t="s">
        <v>30</v>
      </c>
      <c r="H11" s="10" t="s">
        <v>20</v>
      </c>
      <c r="I11" s="10">
        <v>600</v>
      </c>
      <c r="J11" s="15">
        <v>1.6481481481481479E-3</v>
      </c>
    </row>
    <row r="12" spans="1:10" x14ac:dyDescent="0.35">
      <c r="A12" s="10">
        <v>9</v>
      </c>
      <c r="B12" s="12">
        <v>26</v>
      </c>
      <c r="C12" s="13" t="s">
        <v>211</v>
      </c>
      <c r="D12" s="13" t="s">
        <v>212</v>
      </c>
      <c r="E12" s="14" t="s">
        <v>34</v>
      </c>
      <c r="F12" s="12">
        <v>2010</v>
      </c>
      <c r="G12" s="12" t="s">
        <v>30</v>
      </c>
      <c r="H12" s="10" t="s">
        <v>20</v>
      </c>
      <c r="I12" s="10">
        <v>600</v>
      </c>
      <c r="J12" s="15">
        <v>1.6875E-3</v>
      </c>
    </row>
    <row r="13" spans="1:10" x14ac:dyDescent="0.35">
      <c r="A13" s="10">
        <v>10</v>
      </c>
      <c r="B13" s="12">
        <v>42</v>
      </c>
      <c r="C13" s="13" t="s">
        <v>41</v>
      </c>
      <c r="D13" s="13" t="s">
        <v>42</v>
      </c>
      <c r="E13" s="14" t="s">
        <v>34</v>
      </c>
      <c r="F13" s="12">
        <v>2011</v>
      </c>
      <c r="G13" s="12" t="s">
        <v>30</v>
      </c>
      <c r="H13" s="10" t="s">
        <v>20</v>
      </c>
      <c r="I13" s="10">
        <v>600</v>
      </c>
      <c r="J13" s="15">
        <v>1.7025462962962964E-3</v>
      </c>
    </row>
    <row r="14" spans="1:10" x14ac:dyDescent="0.35">
      <c r="A14" s="10">
        <v>11</v>
      </c>
      <c r="B14" s="12">
        <v>17</v>
      </c>
      <c r="C14" s="13" t="s">
        <v>96</v>
      </c>
      <c r="D14" s="13" t="s">
        <v>114</v>
      </c>
      <c r="E14" s="14" t="s">
        <v>34</v>
      </c>
      <c r="F14" s="12">
        <v>2011</v>
      </c>
      <c r="G14" s="12" t="s">
        <v>30</v>
      </c>
      <c r="H14" s="10" t="s">
        <v>20</v>
      </c>
      <c r="I14" s="10">
        <v>600</v>
      </c>
      <c r="J14" s="15">
        <v>1.7569444444444447E-3</v>
      </c>
    </row>
    <row r="15" spans="1:10" x14ac:dyDescent="0.35">
      <c r="A15" s="10">
        <v>12</v>
      </c>
      <c r="B15" s="12">
        <v>14</v>
      </c>
      <c r="C15" s="13" t="s">
        <v>175</v>
      </c>
      <c r="D15" s="13" t="s">
        <v>194</v>
      </c>
      <c r="E15" s="14" t="s">
        <v>195</v>
      </c>
      <c r="F15" s="12">
        <v>2010</v>
      </c>
      <c r="G15" s="12" t="s">
        <v>30</v>
      </c>
      <c r="H15" s="10" t="s">
        <v>20</v>
      </c>
      <c r="I15" s="10">
        <v>600</v>
      </c>
      <c r="J15" s="15">
        <v>1.7638888888888888E-3</v>
      </c>
    </row>
    <row r="16" spans="1:10" x14ac:dyDescent="0.35">
      <c r="A16" s="10">
        <v>13</v>
      </c>
      <c r="B16" s="12">
        <v>33</v>
      </c>
      <c r="C16" s="13" t="s">
        <v>355</v>
      </c>
      <c r="D16" s="13" t="s">
        <v>29</v>
      </c>
      <c r="E16" s="14" t="s">
        <v>200</v>
      </c>
      <c r="F16" s="12">
        <v>2010</v>
      </c>
      <c r="G16" s="12" t="s">
        <v>30</v>
      </c>
      <c r="H16" s="10" t="s">
        <v>20</v>
      </c>
      <c r="I16" s="10">
        <v>600</v>
      </c>
      <c r="J16" s="15">
        <v>1.7685185185185184E-3</v>
      </c>
    </row>
    <row r="17" spans="1:10" x14ac:dyDescent="0.35">
      <c r="A17" s="10">
        <v>14</v>
      </c>
      <c r="B17" s="12">
        <v>13</v>
      </c>
      <c r="C17" s="13" t="s">
        <v>175</v>
      </c>
      <c r="D17" s="13" t="s">
        <v>130</v>
      </c>
      <c r="E17" s="14" t="s">
        <v>196</v>
      </c>
      <c r="F17" s="12">
        <v>2012</v>
      </c>
      <c r="G17" s="12" t="s">
        <v>30</v>
      </c>
      <c r="H17" s="10" t="s">
        <v>20</v>
      </c>
      <c r="I17" s="10">
        <v>600</v>
      </c>
      <c r="J17" s="15">
        <v>1.7893518518518519E-3</v>
      </c>
    </row>
    <row r="18" spans="1:10" x14ac:dyDescent="0.35">
      <c r="A18" s="10">
        <v>15</v>
      </c>
      <c r="B18" s="12">
        <v>27</v>
      </c>
      <c r="C18" s="13" t="s">
        <v>208</v>
      </c>
      <c r="D18" s="13" t="s">
        <v>209</v>
      </c>
      <c r="E18" s="14" t="s">
        <v>210</v>
      </c>
      <c r="F18" s="12">
        <v>2010</v>
      </c>
      <c r="G18" s="12" t="s">
        <v>30</v>
      </c>
      <c r="H18" s="10" t="s">
        <v>20</v>
      </c>
      <c r="I18" s="10">
        <v>600</v>
      </c>
      <c r="J18" s="15">
        <v>1.7893518518518519E-3</v>
      </c>
    </row>
    <row r="19" spans="1:10" x14ac:dyDescent="0.35">
      <c r="A19" s="10">
        <v>16</v>
      </c>
      <c r="B19" s="12">
        <v>31</v>
      </c>
      <c r="C19" s="13" t="s">
        <v>206</v>
      </c>
      <c r="D19" s="13" t="s">
        <v>124</v>
      </c>
      <c r="E19" s="14" t="s">
        <v>78</v>
      </c>
      <c r="F19" s="12">
        <v>2010</v>
      </c>
      <c r="G19" s="12" t="s">
        <v>30</v>
      </c>
      <c r="H19" s="10" t="s">
        <v>20</v>
      </c>
      <c r="I19" s="10">
        <v>600</v>
      </c>
      <c r="J19" s="15">
        <v>1.9618055555555556E-3</v>
      </c>
    </row>
    <row r="20" spans="1:10" x14ac:dyDescent="0.35">
      <c r="A20" s="10">
        <v>17</v>
      </c>
      <c r="B20" s="12">
        <v>34</v>
      </c>
      <c r="C20" s="13" t="s">
        <v>139</v>
      </c>
      <c r="D20" s="13" t="s">
        <v>88</v>
      </c>
      <c r="E20" s="14" t="s">
        <v>34</v>
      </c>
      <c r="F20" s="12">
        <v>2011</v>
      </c>
      <c r="G20" s="12" t="s">
        <v>30</v>
      </c>
      <c r="H20" s="10" t="s">
        <v>20</v>
      </c>
      <c r="I20" s="10">
        <v>600</v>
      </c>
      <c r="J20" s="15">
        <v>2.2280092592592594E-3</v>
      </c>
    </row>
    <row r="21" spans="1:10" x14ac:dyDescent="0.35">
      <c r="A21" s="34"/>
      <c r="B21" s="35"/>
      <c r="C21" s="36"/>
      <c r="D21" s="36"/>
      <c r="E21" s="37"/>
      <c r="F21" s="35"/>
      <c r="G21" s="35"/>
      <c r="H21" s="34"/>
      <c r="I21" s="34"/>
      <c r="J21" s="38"/>
    </row>
    <row r="22" spans="1:10" x14ac:dyDescent="0.35">
      <c r="A22" s="33" t="s">
        <v>460</v>
      </c>
      <c r="B22" s="35"/>
      <c r="C22" s="36"/>
      <c r="D22" s="36"/>
      <c r="E22" s="37"/>
      <c r="F22" s="35"/>
      <c r="G22" s="35"/>
      <c r="H22" s="34"/>
      <c r="I22" s="34"/>
      <c r="J22" s="38"/>
    </row>
    <row r="23" spans="1:10" x14ac:dyDescent="0.35">
      <c r="A23" s="10">
        <v>1</v>
      </c>
      <c r="B23" s="12">
        <v>36</v>
      </c>
      <c r="C23" s="13" t="s">
        <v>231</v>
      </c>
      <c r="D23" s="13" t="s">
        <v>232</v>
      </c>
      <c r="E23" s="14" t="s">
        <v>200</v>
      </c>
      <c r="F23" s="12">
        <v>2008</v>
      </c>
      <c r="G23" s="12" t="s">
        <v>30</v>
      </c>
      <c r="H23" s="10" t="s">
        <v>19</v>
      </c>
      <c r="I23" s="10">
        <v>600</v>
      </c>
      <c r="J23" s="15">
        <v>1.3576388888888889E-3</v>
      </c>
    </row>
    <row r="24" spans="1:10" x14ac:dyDescent="0.35">
      <c r="A24" s="10">
        <v>2</v>
      </c>
      <c r="B24" s="12">
        <v>46</v>
      </c>
      <c r="C24" s="13" t="s">
        <v>241</v>
      </c>
      <c r="D24" s="13" t="s">
        <v>161</v>
      </c>
      <c r="E24" s="14" t="s">
        <v>34</v>
      </c>
      <c r="F24" s="12">
        <v>2008</v>
      </c>
      <c r="G24" s="12" t="s">
        <v>30</v>
      </c>
      <c r="H24" s="10" t="s">
        <v>19</v>
      </c>
      <c r="I24" s="10">
        <v>600</v>
      </c>
      <c r="J24" s="15">
        <v>1.3738425925925925E-3</v>
      </c>
    </row>
    <row r="25" spans="1:10" x14ac:dyDescent="0.35">
      <c r="A25" s="10">
        <v>3</v>
      </c>
      <c r="B25" s="12">
        <v>44</v>
      </c>
      <c r="C25" s="13" t="s">
        <v>235</v>
      </c>
      <c r="D25" s="13" t="s">
        <v>238</v>
      </c>
      <c r="E25" s="14" t="s">
        <v>34</v>
      </c>
      <c r="F25" s="12">
        <v>2008</v>
      </c>
      <c r="G25" s="12" t="s">
        <v>30</v>
      </c>
      <c r="H25" s="10" t="s">
        <v>19</v>
      </c>
      <c r="I25" s="10">
        <v>600</v>
      </c>
      <c r="J25" s="15">
        <v>1.3842592592592593E-3</v>
      </c>
    </row>
    <row r="26" spans="1:10" x14ac:dyDescent="0.35">
      <c r="A26" s="10">
        <v>4</v>
      </c>
      <c r="B26" s="12">
        <v>45</v>
      </c>
      <c r="C26" s="13" t="s">
        <v>239</v>
      </c>
      <c r="D26" s="13" t="s">
        <v>240</v>
      </c>
      <c r="E26" s="14" t="s">
        <v>51</v>
      </c>
      <c r="F26" s="12">
        <v>2009</v>
      </c>
      <c r="G26" s="12" t="s">
        <v>30</v>
      </c>
      <c r="H26" s="10" t="s">
        <v>19</v>
      </c>
      <c r="I26" s="10">
        <v>600</v>
      </c>
      <c r="J26" s="15">
        <v>1.3854166666666667E-3</v>
      </c>
    </row>
    <row r="27" spans="1:10" x14ac:dyDescent="0.35">
      <c r="A27" s="10">
        <v>5</v>
      </c>
      <c r="B27" s="12">
        <v>41</v>
      </c>
      <c r="C27" s="13" t="s">
        <v>101</v>
      </c>
      <c r="D27" s="13" t="s">
        <v>104</v>
      </c>
      <c r="E27" s="22" t="s">
        <v>100</v>
      </c>
      <c r="F27" s="12">
        <v>2008</v>
      </c>
      <c r="G27" s="12" t="s">
        <v>30</v>
      </c>
      <c r="H27" s="10" t="s">
        <v>19</v>
      </c>
      <c r="I27" s="10">
        <v>600</v>
      </c>
      <c r="J27" s="15">
        <v>1.4108796296296298E-3</v>
      </c>
    </row>
    <row r="28" spans="1:10" x14ac:dyDescent="0.35">
      <c r="A28" s="10">
        <v>6</v>
      </c>
      <c r="B28" s="12">
        <v>29</v>
      </c>
      <c r="C28" s="13" t="s">
        <v>141</v>
      </c>
      <c r="D28" s="13" t="s">
        <v>29</v>
      </c>
      <c r="E28" s="22" t="s">
        <v>143</v>
      </c>
      <c r="F28" s="12">
        <v>2008</v>
      </c>
      <c r="G28" s="12" t="s">
        <v>30</v>
      </c>
      <c r="H28" s="10" t="s">
        <v>19</v>
      </c>
      <c r="I28" s="10">
        <v>600</v>
      </c>
      <c r="J28" s="15">
        <v>1.4398148148148148E-3</v>
      </c>
    </row>
    <row r="29" spans="1:10" x14ac:dyDescent="0.35">
      <c r="A29" s="10">
        <v>7</v>
      </c>
      <c r="B29" s="12">
        <v>22</v>
      </c>
      <c r="C29" s="22" t="s">
        <v>79</v>
      </c>
      <c r="D29" s="13" t="s">
        <v>80</v>
      </c>
      <c r="E29" s="22" t="s">
        <v>81</v>
      </c>
      <c r="F29" s="12">
        <v>2009</v>
      </c>
      <c r="G29" s="12" t="s">
        <v>30</v>
      </c>
      <c r="H29" s="10" t="s">
        <v>19</v>
      </c>
      <c r="I29" s="10">
        <v>600</v>
      </c>
      <c r="J29" s="15">
        <v>1.5034722222222222E-3</v>
      </c>
    </row>
    <row r="30" spans="1:10" x14ac:dyDescent="0.35">
      <c r="A30" s="10">
        <v>8</v>
      </c>
      <c r="B30" s="12">
        <v>54</v>
      </c>
      <c r="C30" s="13" t="s">
        <v>245</v>
      </c>
      <c r="D30" s="13" t="s">
        <v>246</v>
      </c>
      <c r="E30" s="14" t="s">
        <v>200</v>
      </c>
      <c r="F30" s="12">
        <v>2009</v>
      </c>
      <c r="G30" s="12" t="s">
        <v>30</v>
      </c>
      <c r="H30" s="10" t="s">
        <v>19</v>
      </c>
      <c r="I30" s="10">
        <v>600</v>
      </c>
      <c r="J30" s="15">
        <v>1.6064814814814815E-3</v>
      </c>
    </row>
    <row r="31" spans="1:10" x14ac:dyDescent="0.35">
      <c r="B31" s="11"/>
      <c r="G31" s="11"/>
    </row>
    <row r="32" spans="1:10" x14ac:dyDescent="0.35">
      <c r="A32" s="33" t="s">
        <v>459</v>
      </c>
      <c r="B32" s="11"/>
      <c r="G32" s="11"/>
    </row>
    <row r="33" spans="1:10" x14ac:dyDescent="0.35">
      <c r="A33" s="10">
        <v>1</v>
      </c>
      <c r="B33" s="12">
        <v>20</v>
      </c>
      <c r="C33" s="22" t="s">
        <v>61</v>
      </c>
      <c r="D33" s="13" t="s">
        <v>62</v>
      </c>
      <c r="E33" s="14" t="s">
        <v>78</v>
      </c>
      <c r="F33" s="12">
        <v>2010</v>
      </c>
      <c r="G33" s="12" t="s">
        <v>17</v>
      </c>
      <c r="H33" s="10" t="s">
        <v>20</v>
      </c>
      <c r="I33" s="10">
        <v>600</v>
      </c>
      <c r="J33" s="15">
        <v>1.4618055555555556E-3</v>
      </c>
    </row>
    <row r="34" spans="1:10" x14ac:dyDescent="0.35">
      <c r="A34" s="10">
        <v>2</v>
      </c>
      <c r="B34" s="12">
        <v>30</v>
      </c>
      <c r="C34" s="13" t="s">
        <v>206</v>
      </c>
      <c r="D34" s="13" t="s">
        <v>207</v>
      </c>
      <c r="E34" s="14" t="s">
        <v>78</v>
      </c>
      <c r="F34" s="12">
        <v>2010</v>
      </c>
      <c r="G34" s="12" t="s">
        <v>17</v>
      </c>
      <c r="H34" s="10" t="s">
        <v>20</v>
      </c>
      <c r="I34" s="10">
        <v>600</v>
      </c>
      <c r="J34" s="15">
        <v>1.511574074074074E-3</v>
      </c>
    </row>
    <row r="35" spans="1:10" x14ac:dyDescent="0.35">
      <c r="A35" s="10">
        <v>3</v>
      </c>
      <c r="B35" s="12">
        <v>28</v>
      </c>
      <c r="C35" s="22" t="s">
        <v>140</v>
      </c>
      <c r="D35" s="13" t="s">
        <v>77</v>
      </c>
      <c r="E35" s="22" t="s">
        <v>143</v>
      </c>
      <c r="F35" s="12">
        <v>2010</v>
      </c>
      <c r="G35" s="12" t="s">
        <v>17</v>
      </c>
      <c r="H35" s="10" t="s">
        <v>20</v>
      </c>
      <c r="I35" s="10">
        <v>600</v>
      </c>
      <c r="J35" s="15">
        <v>1.5497685185185182E-3</v>
      </c>
    </row>
    <row r="36" spans="1:10" x14ac:dyDescent="0.35">
      <c r="A36" s="10">
        <v>4</v>
      </c>
      <c r="B36" s="12">
        <v>48</v>
      </c>
      <c r="C36" s="13" t="s">
        <v>242</v>
      </c>
      <c r="D36" s="13" t="s">
        <v>243</v>
      </c>
      <c r="E36" s="14" t="s">
        <v>34</v>
      </c>
      <c r="F36" s="12">
        <v>2011</v>
      </c>
      <c r="G36" s="12" t="s">
        <v>17</v>
      </c>
      <c r="H36" s="10" t="s">
        <v>20</v>
      </c>
      <c r="I36" s="10">
        <v>600</v>
      </c>
      <c r="J36" s="15">
        <v>1.5717592592592591E-3</v>
      </c>
    </row>
    <row r="37" spans="1:10" x14ac:dyDescent="0.35">
      <c r="A37" s="10">
        <v>5</v>
      </c>
      <c r="B37" s="12">
        <v>32</v>
      </c>
      <c r="C37" s="13" t="s">
        <v>82</v>
      </c>
      <c r="D37" s="13" t="s">
        <v>83</v>
      </c>
      <c r="E37" s="14" t="s">
        <v>34</v>
      </c>
      <c r="F37" s="12">
        <v>2011</v>
      </c>
      <c r="G37" s="12" t="s">
        <v>17</v>
      </c>
      <c r="H37" s="10" t="s">
        <v>20</v>
      </c>
      <c r="I37" s="10">
        <v>600</v>
      </c>
      <c r="J37" s="15">
        <v>1.71875E-3</v>
      </c>
    </row>
    <row r="38" spans="1:10" x14ac:dyDescent="0.35">
      <c r="A38" s="10">
        <v>6</v>
      </c>
      <c r="B38" s="12">
        <v>59</v>
      </c>
      <c r="C38" s="13" t="s">
        <v>217</v>
      </c>
      <c r="D38" s="13" t="s">
        <v>223</v>
      </c>
      <c r="E38" s="14" t="s">
        <v>200</v>
      </c>
      <c r="F38" s="12">
        <v>2011</v>
      </c>
      <c r="G38" s="12" t="s">
        <v>17</v>
      </c>
      <c r="H38" s="10" t="s">
        <v>20</v>
      </c>
      <c r="I38" s="10">
        <v>600</v>
      </c>
      <c r="J38" s="15">
        <v>1.7233796296296294E-3</v>
      </c>
    </row>
    <row r="39" spans="1:10" x14ac:dyDescent="0.35">
      <c r="A39" s="10">
        <v>7</v>
      </c>
      <c r="B39" s="12">
        <v>1</v>
      </c>
      <c r="C39" s="13" t="s">
        <v>151</v>
      </c>
      <c r="D39" s="13" t="s">
        <v>103</v>
      </c>
      <c r="E39" s="14" t="s">
        <v>34</v>
      </c>
      <c r="F39" s="12">
        <v>2010</v>
      </c>
      <c r="G39" s="12" t="s">
        <v>17</v>
      </c>
      <c r="H39" s="10" t="s">
        <v>20</v>
      </c>
      <c r="I39" s="10">
        <v>600</v>
      </c>
      <c r="J39" s="15">
        <v>1.7291666666666668E-3</v>
      </c>
    </row>
    <row r="40" spans="1:10" x14ac:dyDescent="0.35">
      <c r="A40" s="10">
        <v>8</v>
      </c>
      <c r="B40" s="12">
        <v>19</v>
      </c>
      <c r="C40" s="13" t="s">
        <v>57</v>
      </c>
      <c r="D40" s="13" t="s">
        <v>58</v>
      </c>
      <c r="E40" s="22" t="s">
        <v>59</v>
      </c>
      <c r="F40" s="12">
        <v>2011</v>
      </c>
      <c r="G40" s="12" t="s">
        <v>17</v>
      </c>
      <c r="H40" s="10" t="s">
        <v>20</v>
      </c>
      <c r="I40" s="10">
        <v>600</v>
      </c>
      <c r="J40" s="15">
        <v>1.7835648148148149E-3</v>
      </c>
    </row>
    <row r="41" spans="1:10" x14ac:dyDescent="0.35">
      <c r="A41" s="10">
        <v>9</v>
      </c>
      <c r="B41" s="12">
        <v>6</v>
      </c>
      <c r="C41" s="13" t="s">
        <v>165</v>
      </c>
      <c r="D41" s="13" t="s">
        <v>138</v>
      </c>
      <c r="E41" s="14" t="s">
        <v>166</v>
      </c>
      <c r="F41" s="12">
        <v>2010</v>
      </c>
      <c r="G41" s="12" t="s">
        <v>17</v>
      </c>
      <c r="H41" s="10" t="s">
        <v>20</v>
      </c>
      <c r="I41" s="10">
        <v>600</v>
      </c>
      <c r="J41" s="15">
        <v>1.7962962962962965E-3</v>
      </c>
    </row>
    <row r="42" spans="1:10" x14ac:dyDescent="0.35">
      <c r="A42" s="10">
        <v>10</v>
      </c>
      <c r="B42" s="12">
        <v>51</v>
      </c>
      <c r="C42" s="13" t="s">
        <v>112</v>
      </c>
      <c r="D42" s="13" t="s">
        <v>103</v>
      </c>
      <c r="E42" s="22" t="s">
        <v>111</v>
      </c>
      <c r="F42" s="12">
        <v>2010</v>
      </c>
      <c r="G42" s="12" t="s">
        <v>17</v>
      </c>
      <c r="H42" s="10" t="s">
        <v>20</v>
      </c>
      <c r="I42" s="10">
        <v>600</v>
      </c>
      <c r="J42" s="15">
        <v>1.8148148148148149E-3</v>
      </c>
    </row>
    <row r="43" spans="1:10" x14ac:dyDescent="0.35">
      <c r="A43" s="10">
        <v>11</v>
      </c>
      <c r="B43" s="12">
        <v>62</v>
      </c>
      <c r="C43" s="13" t="s">
        <v>252</v>
      </c>
      <c r="D43" s="13" t="s">
        <v>227</v>
      </c>
      <c r="E43" s="14" t="s">
        <v>34</v>
      </c>
      <c r="F43" s="12">
        <v>2012</v>
      </c>
      <c r="G43" s="12" t="s">
        <v>17</v>
      </c>
      <c r="H43" s="10" t="s">
        <v>20</v>
      </c>
      <c r="I43" s="10">
        <v>600</v>
      </c>
      <c r="J43" s="15">
        <v>1.8171296296296297E-3</v>
      </c>
    </row>
    <row r="44" spans="1:10" x14ac:dyDescent="0.35">
      <c r="A44" s="10">
        <v>12</v>
      </c>
      <c r="B44" s="12">
        <v>71</v>
      </c>
      <c r="C44" s="13" t="s">
        <v>340</v>
      </c>
      <c r="D44" s="13" t="s">
        <v>341</v>
      </c>
      <c r="E44" s="14" t="s">
        <v>203</v>
      </c>
      <c r="F44" s="12">
        <v>2010</v>
      </c>
      <c r="G44" s="12" t="s">
        <v>17</v>
      </c>
      <c r="H44" s="10" t="s">
        <v>20</v>
      </c>
      <c r="I44" s="10">
        <v>600</v>
      </c>
      <c r="J44" s="15">
        <v>1.8842592592592594E-3</v>
      </c>
    </row>
    <row r="45" spans="1:10" x14ac:dyDescent="0.35">
      <c r="B45" s="11"/>
      <c r="G45" s="11"/>
    </row>
    <row r="46" spans="1:10" x14ac:dyDescent="0.35">
      <c r="A46" s="33" t="s">
        <v>461</v>
      </c>
      <c r="B46" s="11"/>
      <c r="G46" s="11"/>
    </row>
    <row r="47" spans="1:10" x14ac:dyDescent="0.35">
      <c r="A47" s="10">
        <v>1</v>
      </c>
      <c r="B47" s="12">
        <v>11</v>
      </c>
      <c r="C47" s="13" t="s">
        <v>177</v>
      </c>
      <c r="D47" s="13" t="s">
        <v>178</v>
      </c>
      <c r="E47" s="14" t="s">
        <v>166</v>
      </c>
      <c r="F47" s="12">
        <v>2009</v>
      </c>
      <c r="G47" s="12" t="s">
        <v>17</v>
      </c>
      <c r="H47" s="10" t="s">
        <v>19</v>
      </c>
      <c r="I47" s="10">
        <v>600</v>
      </c>
      <c r="J47" s="15">
        <v>1.443287037037037E-3</v>
      </c>
    </row>
    <row r="48" spans="1:10" x14ac:dyDescent="0.35">
      <c r="A48" s="10">
        <v>2</v>
      </c>
      <c r="B48" s="12">
        <v>39</v>
      </c>
      <c r="C48" s="13" t="s">
        <v>102</v>
      </c>
      <c r="D48" s="13" t="s">
        <v>50</v>
      </c>
      <c r="E48" s="22" t="s">
        <v>100</v>
      </c>
      <c r="F48" s="12">
        <v>2009</v>
      </c>
      <c r="G48" s="12" t="s">
        <v>17</v>
      </c>
      <c r="H48" s="10" t="s">
        <v>19</v>
      </c>
      <c r="I48" s="10">
        <v>600</v>
      </c>
      <c r="J48" s="15">
        <v>1.4594907407407406E-3</v>
      </c>
    </row>
    <row r="49" spans="1:10" x14ac:dyDescent="0.35">
      <c r="A49" s="10">
        <v>3</v>
      </c>
      <c r="B49" s="12">
        <v>53</v>
      </c>
      <c r="C49" s="13" t="s">
        <v>244</v>
      </c>
      <c r="D49" s="13" t="s">
        <v>50</v>
      </c>
      <c r="E49" s="14" t="s">
        <v>166</v>
      </c>
      <c r="F49" s="12">
        <v>2008</v>
      </c>
      <c r="G49" s="12" t="s">
        <v>17</v>
      </c>
      <c r="H49" s="10" t="s">
        <v>19</v>
      </c>
      <c r="I49" s="10">
        <v>600</v>
      </c>
      <c r="J49" s="15">
        <v>1.4722222222222222E-3</v>
      </c>
    </row>
    <row r="50" spans="1:10" x14ac:dyDescent="0.35">
      <c r="A50" s="10">
        <v>4</v>
      </c>
      <c r="B50" s="12">
        <v>16</v>
      </c>
      <c r="C50" s="13" t="s">
        <v>187</v>
      </c>
      <c r="D50" s="13" t="s">
        <v>138</v>
      </c>
      <c r="E50" s="14" t="s">
        <v>34</v>
      </c>
      <c r="F50" s="12">
        <v>2009</v>
      </c>
      <c r="G50" s="12" t="s">
        <v>17</v>
      </c>
      <c r="H50" s="10" t="s">
        <v>19</v>
      </c>
      <c r="I50" s="10">
        <v>600</v>
      </c>
      <c r="J50" s="15">
        <v>1.5057870370370373E-3</v>
      </c>
    </row>
    <row r="51" spans="1:10" x14ac:dyDescent="0.35">
      <c r="A51" s="10">
        <v>5</v>
      </c>
      <c r="B51" s="12">
        <v>12</v>
      </c>
      <c r="C51" s="13" t="s">
        <v>170</v>
      </c>
      <c r="D51" s="13" t="s">
        <v>171</v>
      </c>
      <c r="E51" s="14" t="s">
        <v>166</v>
      </c>
      <c r="F51" s="12">
        <v>2009</v>
      </c>
      <c r="G51" s="12" t="s">
        <v>17</v>
      </c>
      <c r="H51" s="10" t="s">
        <v>19</v>
      </c>
      <c r="I51" s="10">
        <v>600</v>
      </c>
      <c r="J51" s="15">
        <v>1.5138888888888891E-3</v>
      </c>
    </row>
    <row r="52" spans="1:10" x14ac:dyDescent="0.35">
      <c r="A52" s="10">
        <v>6</v>
      </c>
      <c r="B52" s="12">
        <v>3</v>
      </c>
      <c r="C52" s="13" t="s">
        <v>154</v>
      </c>
      <c r="D52" s="13" t="s">
        <v>50</v>
      </c>
      <c r="E52" s="14" t="s">
        <v>153</v>
      </c>
      <c r="F52" s="12">
        <v>2009</v>
      </c>
      <c r="G52" s="12" t="s">
        <v>17</v>
      </c>
      <c r="H52" s="10" t="s">
        <v>19</v>
      </c>
      <c r="I52" s="10">
        <v>600</v>
      </c>
      <c r="J52" s="15">
        <v>1.5543981481481483E-3</v>
      </c>
    </row>
    <row r="53" spans="1:10" x14ac:dyDescent="0.35">
      <c r="A53" s="10">
        <v>7</v>
      </c>
      <c r="B53" s="12">
        <v>10</v>
      </c>
      <c r="C53" s="13" t="s">
        <v>185</v>
      </c>
      <c r="D53" s="13" t="s">
        <v>186</v>
      </c>
      <c r="E53" s="14" t="s">
        <v>78</v>
      </c>
      <c r="F53" s="12">
        <v>2008</v>
      </c>
      <c r="G53" s="12" t="s">
        <v>17</v>
      </c>
      <c r="H53" s="10" t="s">
        <v>19</v>
      </c>
      <c r="I53" s="10">
        <v>600</v>
      </c>
      <c r="J53" s="15">
        <v>1.5729166666666667E-3</v>
      </c>
    </row>
    <row r="54" spans="1:10" x14ac:dyDescent="0.35">
      <c r="A54" s="10">
        <v>8</v>
      </c>
      <c r="B54" s="12">
        <v>24</v>
      </c>
      <c r="C54" s="13" t="s">
        <v>216</v>
      </c>
      <c r="D54" s="13" t="s">
        <v>207</v>
      </c>
      <c r="E54" s="14" t="s">
        <v>34</v>
      </c>
      <c r="F54" s="12">
        <v>2008</v>
      </c>
      <c r="G54" s="12" t="s">
        <v>17</v>
      </c>
      <c r="H54" s="10" t="s">
        <v>19</v>
      </c>
      <c r="I54" s="10">
        <v>600</v>
      </c>
      <c r="J54" s="15">
        <v>1.6053240740740741E-3</v>
      </c>
    </row>
    <row r="55" spans="1:10" x14ac:dyDescent="0.35">
      <c r="A55" s="10">
        <v>9</v>
      </c>
      <c r="B55" s="12">
        <v>61</v>
      </c>
      <c r="C55" s="13" t="s">
        <v>253</v>
      </c>
      <c r="D55" s="13" t="s">
        <v>254</v>
      </c>
      <c r="E55" s="14" t="s">
        <v>34</v>
      </c>
      <c r="F55" s="12">
        <v>2008</v>
      </c>
      <c r="G55" s="12" t="s">
        <v>17</v>
      </c>
      <c r="H55" s="10" t="s">
        <v>19</v>
      </c>
      <c r="I55" s="10">
        <v>600</v>
      </c>
      <c r="J55" s="15">
        <v>1.6909722222222222E-3</v>
      </c>
    </row>
    <row r="56" spans="1:10" x14ac:dyDescent="0.35">
      <c r="A56" s="10">
        <v>10</v>
      </c>
      <c r="B56" s="12">
        <v>40</v>
      </c>
      <c r="C56" s="13" t="s">
        <v>102</v>
      </c>
      <c r="D56" s="13" t="s">
        <v>103</v>
      </c>
      <c r="E56" s="22" t="s">
        <v>100</v>
      </c>
      <c r="F56" s="12">
        <v>2009</v>
      </c>
      <c r="G56" s="12" t="s">
        <v>17</v>
      </c>
      <c r="H56" s="10" t="s">
        <v>19</v>
      </c>
      <c r="I56" s="10">
        <v>600</v>
      </c>
      <c r="J56" s="15">
        <v>1.7303240740740742E-3</v>
      </c>
    </row>
    <row r="57" spans="1:10" x14ac:dyDescent="0.35">
      <c r="A57" s="10">
        <v>11</v>
      </c>
      <c r="B57" s="12">
        <v>25</v>
      </c>
      <c r="C57" s="13" t="s">
        <v>213</v>
      </c>
      <c r="D57" s="13" t="s">
        <v>27</v>
      </c>
      <c r="E57" s="14" t="s">
        <v>34</v>
      </c>
      <c r="F57" s="12">
        <v>2008</v>
      </c>
      <c r="G57" s="12" t="s">
        <v>17</v>
      </c>
      <c r="H57" s="10" t="s">
        <v>19</v>
      </c>
      <c r="I57" s="10">
        <v>600</v>
      </c>
      <c r="J57" s="15">
        <v>1.75E-3</v>
      </c>
    </row>
    <row r="58" spans="1:10" x14ac:dyDescent="0.35">
      <c r="B58" s="11"/>
      <c r="G58" s="11"/>
    </row>
    <row r="59" spans="1:10" x14ac:dyDescent="0.35">
      <c r="A59" s="33" t="s">
        <v>464</v>
      </c>
      <c r="B59" s="11"/>
      <c r="G59" s="11"/>
    </row>
    <row r="60" spans="1:10" x14ac:dyDescent="0.35">
      <c r="A60" s="10">
        <v>1</v>
      </c>
      <c r="B60" s="12">
        <v>67</v>
      </c>
      <c r="C60" s="13" t="s">
        <v>249</v>
      </c>
      <c r="D60" s="13" t="s">
        <v>232</v>
      </c>
      <c r="E60" s="14" t="s">
        <v>34</v>
      </c>
      <c r="F60" s="12">
        <v>2007</v>
      </c>
      <c r="G60" s="12" t="s">
        <v>30</v>
      </c>
      <c r="H60" s="10" t="s">
        <v>21</v>
      </c>
      <c r="I60" s="10">
        <v>900</v>
      </c>
      <c r="J60" s="15">
        <v>2.2037037037037038E-3</v>
      </c>
    </row>
    <row r="61" spans="1:10" x14ac:dyDescent="0.35">
      <c r="A61" s="10">
        <v>2</v>
      </c>
      <c r="B61" s="12">
        <v>18</v>
      </c>
      <c r="C61" s="13" t="s">
        <v>96</v>
      </c>
      <c r="D61" s="13" t="s">
        <v>130</v>
      </c>
      <c r="E61" s="14" t="s">
        <v>34</v>
      </c>
      <c r="F61" s="12">
        <v>2007</v>
      </c>
      <c r="G61" s="12" t="s">
        <v>30</v>
      </c>
      <c r="H61" s="10" t="s">
        <v>21</v>
      </c>
      <c r="I61" s="10">
        <v>900</v>
      </c>
      <c r="J61" s="15">
        <v>2.3101851851851851E-3</v>
      </c>
    </row>
    <row r="62" spans="1:10" x14ac:dyDescent="0.35">
      <c r="A62" s="10">
        <v>3</v>
      </c>
      <c r="B62" s="12">
        <v>64</v>
      </c>
      <c r="C62" s="13" t="s">
        <v>96</v>
      </c>
      <c r="D62" s="13" t="s">
        <v>114</v>
      </c>
      <c r="E62" s="14" t="s">
        <v>251</v>
      </c>
      <c r="F62" s="12">
        <v>2007</v>
      </c>
      <c r="G62" s="12" t="s">
        <v>30</v>
      </c>
      <c r="H62" s="10" t="s">
        <v>21</v>
      </c>
      <c r="I62" s="10">
        <v>900</v>
      </c>
      <c r="J62" s="15">
        <v>2.4398148148148148E-3</v>
      </c>
    </row>
    <row r="63" spans="1:10" x14ac:dyDescent="0.35">
      <c r="A63" s="10">
        <v>4</v>
      </c>
      <c r="B63" s="12">
        <v>9</v>
      </c>
      <c r="C63" s="13" t="s">
        <v>135</v>
      </c>
      <c r="D63" s="13" t="s">
        <v>39</v>
      </c>
      <c r="E63" s="22" t="s">
        <v>137</v>
      </c>
      <c r="F63" s="12">
        <v>2007</v>
      </c>
      <c r="G63" s="12" t="s">
        <v>30</v>
      </c>
      <c r="H63" s="10" t="s">
        <v>21</v>
      </c>
      <c r="I63" s="10">
        <v>900</v>
      </c>
      <c r="J63" s="15">
        <v>2.4525462962962964E-3</v>
      </c>
    </row>
    <row r="64" spans="1:10" x14ac:dyDescent="0.35">
      <c r="A64" s="10">
        <v>5</v>
      </c>
      <c r="B64" s="12">
        <v>63</v>
      </c>
      <c r="C64" s="13" t="s">
        <v>95</v>
      </c>
      <c r="D64" s="13" t="s">
        <v>96</v>
      </c>
      <c r="E64" s="14" t="s">
        <v>34</v>
      </c>
      <c r="F64" s="12">
        <v>2007</v>
      </c>
      <c r="G64" s="12" t="s">
        <v>30</v>
      </c>
      <c r="H64" s="10" t="s">
        <v>21</v>
      </c>
      <c r="I64" s="10">
        <v>900</v>
      </c>
      <c r="J64" s="15">
        <v>2.5972222222222226E-3</v>
      </c>
    </row>
    <row r="65" spans="1:13" x14ac:dyDescent="0.35">
      <c r="A65" s="10">
        <v>6</v>
      </c>
      <c r="B65" s="12">
        <v>72</v>
      </c>
      <c r="C65" s="13" t="s">
        <v>339</v>
      </c>
      <c r="D65" s="13" t="s">
        <v>130</v>
      </c>
      <c r="E65" s="14" t="s">
        <v>203</v>
      </c>
      <c r="F65" s="12">
        <v>2007</v>
      </c>
      <c r="G65" s="12" t="s">
        <v>30</v>
      </c>
      <c r="H65" s="10" t="s">
        <v>21</v>
      </c>
      <c r="I65" s="10">
        <v>900</v>
      </c>
      <c r="J65" s="15" t="s">
        <v>456</v>
      </c>
    </row>
    <row r="66" spans="1:13" x14ac:dyDescent="0.35">
      <c r="B66" s="11"/>
      <c r="G66" s="11"/>
    </row>
    <row r="67" spans="1:13" x14ac:dyDescent="0.35">
      <c r="A67" s="33" t="s">
        <v>463</v>
      </c>
      <c r="B67" s="11"/>
      <c r="G67" s="11"/>
    </row>
    <row r="68" spans="1:13" x14ac:dyDescent="0.35">
      <c r="A68" s="10">
        <v>1</v>
      </c>
      <c r="B68" s="12">
        <v>15</v>
      </c>
      <c r="C68" s="13" t="s">
        <v>189</v>
      </c>
      <c r="D68" s="13" t="s">
        <v>190</v>
      </c>
      <c r="E68" s="14" t="s">
        <v>191</v>
      </c>
      <c r="F68" s="12">
        <v>2007</v>
      </c>
      <c r="G68" s="12" t="s">
        <v>17</v>
      </c>
      <c r="H68" s="10" t="s">
        <v>21</v>
      </c>
      <c r="I68" s="10">
        <v>900</v>
      </c>
      <c r="J68" s="15">
        <v>2.3020833333333335E-3</v>
      </c>
    </row>
    <row r="69" spans="1:13" x14ac:dyDescent="0.35">
      <c r="A69" s="10">
        <v>2</v>
      </c>
      <c r="B69" s="12">
        <v>35</v>
      </c>
      <c r="C69" s="13" t="s">
        <v>226</v>
      </c>
      <c r="D69" s="13" t="s">
        <v>228</v>
      </c>
      <c r="E69" s="14" t="s">
        <v>34</v>
      </c>
      <c r="F69" s="12">
        <v>2007</v>
      </c>
      <c r="G69" s="12" t="s">
        <v>17</v>
      </c>
      <c r="H69" s="10" t="s">
        <v>21</v>
      </c>
      <c r="I69" s="10">
        <v>900</v>
      </c>
      <c r="J69" s="15">
        <v>2.3287037037037039E-3</v>
      </c>
    </row>
    <row r="70" spans="1:13" x14ac:dyDescent="0.35">
      <c r="A70" s="10">
        <v>3</v>
      </c>
      <c r="B70" s="12">
        <v>70</v>
      </c>
      <c r="C70" s="13" t="s">
        <v>248</v>
      </c>
      <c r="D70" s="13" t="s">
        <v>103</v>
      </c>
      <c r="E70" s="14" t="s">
        <v>166</v>
      </c>
      <c r="F70" s="12">
        <v>2006</v>
      </c>
      <c r="G70" s="12" t="s">
        <v>17</v>
      </c>
      <c r="H70" s="10" t="s">
        <v>21</v>
      </c>
      <c r="I70" s="10">
        <v>900</v>
      </c>
      <c r="J70" s="15">
        <v>2.3877314814814816E-3</v>
      </c>
    </row>
    <row r="71" spans="1:13" x14ac:dyDescent="0.35">
      <c r="A71" s="10">
        <v>4</v>
      </c>
      <c r="B71" s="12">
        <v>57</v>
      </c>
      <c r="C71" s="13" t="s">
        <v>49</v>
      </c>
      <c r="D71" s="13" t="s">
        <v>50</v>
      </c>
      <c r="E71" s="14" t="s">
        <v>51</v>
      </c>
      <c r="F71" s="12">
        <v>2006</v>
      </c>
      <c r="G71" s="12" t="s">
        <v>17</v>
      </c>
      <c r="H71" s="10" t="s">
        <v>21</v>
      </c>
      <c r="I71" s="10">
        <v>900</v>
      </c>
      <c r="J71" s="15">
        <v>2.4583333333333336E-3</v>
      </c>
    </row>
    <row r="72" spans="1:13" x14ac:dyDescent="0.35">
      <c r="A72" s="10">
        <v>5</v>
      </c>
      <c r="B72" s="12">
        <v>47</v>
      </c>
      <c r="C72" s="13" t="s">
        <v>241</v>
      </c>
      <c r="D72" s="13" t="s">
        <v>144</v>
      </c>
      <c r="E72" s="14" t="s">
        <v>34</v>
      </c>
      <c r="F72" s="12">
        <v>2007</v>
      </c>
      <c r="G72" s="12" t="s">
        <v>17</v>
      </c>
      <c r="H72" s="10" t="s">
        <v>21</v>
      </c>
      <c r="I72" s="10">
        <v>900</v>
      </c>
      <c r="J72" s="15">
        <v>2.460648148148148E-3</v>
      </c>
    </row>
    <row r="73" spans="1:13" x14ac:dyDescent="0.35">
      <c r="A73" s="10">
        <v>6</v>
      </c>
      <c r="B73" s="12">
        <v>5</v>
      </c>
      <c r="C73" s="13" t="s">
        <v>154</v>
      </c>
      <c r="D73" s="13" t="s">
        <v>144</v>
      </c>
      <c r="E73" s="14" t="s">
        <v>156</v>
      </c>
      <c r="F73" s="12">
        <v>2006</v>
      </c>
      <c r="G73" s="12" t="s">
        <v>17</v>
      </c>
      <c r="H73" s="10" t="s">
        <v>21</v>
      </c>
      <c r="I73" s="10">
        <v>900</v>
      </c>
      <c r="J73" s="15">
        <v>2.4826388888888888E-3</v>
      </c>
    </row>
    <row r="74" spans="1:13" x14ac:dyDescent="0.35">
      <c r="A74" s="10">
        <v>7</v>
      </c>
      <c r="B74" s="12">
        <v>55</v>
      </c>
      <c r="C74" s="13" t="s">
        <v>247</v>
      </c>
      <c r="D74" s="13" t="s">
        <v>138</v>
      </c>
      <c r="E74" s="14" t="s">
        <v>200</v>
      </c>
      <c r="F74" s="12">
        <v>2007</v>
      </c>
      <c r="G74" s="12" t="s">
        <v>17</v>
      </c>
      <c r="H74" s="10" t="s">
        <v>21</v>
      </c>
      <c r="I74" s="10">
        <v>900</v>
      </c>
      <c r="J74" s="15">
        <v>2.5486111111111113E-3</v>
      </c>
    </row>
    <row r="75" spans="1:13" x14ac:dyDescent="0.35">
      <c r="A75" s="10">
        <v>8</v>
      </c>
      <c r="B75" s="12">
        <v>60</v>
      </c>
      <c r="C75" s="13" t="s">
        <v>217</v>
      </c>
      <c r="D75" s="13" t="s">
        <v>218</v>
      </c>
      <c r="E75" s="14" t="s">
        <v>200</v>
      </c>
      <c r="F75" s="12">
        <v>2007</v>
      </c>
      <c r="G75" s="12" t="s">
        <v>17</v>
      </c>
      <c r="H75" s="10" t="s">
        <v>21</v>
      </c>
      <c r="I75" s="10">
        <v>900</v>
      </c>
      <c r="J75" s="15">
        <v>2.5868055555555557E-3</v>
      </c>
    </row>
    <row r="76" spans="1:13" x14ac:dyDescent="0.3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</row>
    <row r="77" spans="1:13" x14ac:dyDescent="0.35">
      <c r="A77" s="33" t="s">
        <v>462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</row>
    <row r="78" spans="1:13" x14ac:dyDescent="0.35">
      <c r="A78" s="10">
        <v>1</v>
      </c>
      <c r="B78" s="12">
        <v>65</v>
      </c>
      <c r="C78" s="13" t="s">
        <v>125</v>
      </c>
      <c r="D78" s="13" t="s">
        <v>104</v>
      </c>
      <c r="E78" s="14" t="s">
        <v>34</v>
      </c>
      <c r="F78" s="12">
        <v>2004</v>
      </c>
      <c r="G78" s="12" t="s">
        <v>30</v>
      </c>
      <c r="H78" s="10" t="s">
        <v>22</v>
      </c>
      <c r="I78" s="10">
        <v>1200</v>
      </c>
      <c r="J78" s="15">
        <v>2.8159722222222219E-3</v>
      </c>
    </row>
    <row r="79" spans="1:13" x14ac:dyDescent="0.35">
      <c r="A79" s="10">
        <v>2</v>
      </c>
      <c r="B79" s="12">
        <v>23</v>
      </c>
      <c r="C79" s="13" t="s">
        <v>221</v>
      </c>
      <c r="D79" s="13" t="s">
        <v>114</v>
      </c>
      <c r="E79" s="14" t="s">
        <v>222</v>
      </c>
      <c r="F79" s="12">
        <v>2005</v>
      </c>
      <c r="G79" s="12" t="s">
        <v>30</v>
      </c>
      <c r="H79" s="10" t="s">
        <v>22</v>
      </c>
      <c r="I79" s="10">
        <v>1200</v>
      </c>
      <c r="J79" s="15">
        <v>2.9641203703703704E-3</v>
      </c>
    </row>
    <row r="80" spans="1:13" x14ac:dyDescent="0.35">
      <c r="A80" s="10">
        <v>3</v>
      </c>
      <c r="B80" s="12">
        <v>50</v>
      </c>
      <c r="C80" s="22" t="s">
        <v>76</v>
      </c>
      <c r="D80" s="13" t="s">
        <v>29</v>
      </c>
      <c r="E80" s="22" t="s">
        <v>78</v>
      </c>
      <c r="F80" s="12">
        <v>2005</v>
      </c>
      <c r="G80" s="12" t="s">
        <v>30</v>
      </c>
      <c r="H80" s="10" t="s">
        <v>22</v>
      </c>
      <c r="I80" s="10">
        <v>1200</v>
      </c>
      <c r="J80" s="15">
        <v>2.9641203703703704E-3</v>
      </c>
    </row>
    <row r="81" spans="1:10" x14ac:dyDescent="0.35">
      <c r="B81" s="11"/>
      <c r="G81" s="11"/>
    </row>
    <row r="82" spans="1:10" x14ac:dyDescent="0.35">
      <c r="A82" s="33" t="s">
        <v>465</v>
      </c>
      <c r="B82" s="11"/>
      <c r="G82" s="11"/>
    </row>
    <row r="83" spans="1:10" x14ac:dyDescent="0.35">
      <c r="A83" s="10">
        <v>1</v>
      </c>
      <c r="B83" s="12">
        <v>68</v>
      </c>
      <c r="C83" s="13" t="s">
        <v>47</v>
      </c>
      <c r="D83" s="13" t="s">
        <v>120</v>
      </c>
      <c r="E83" s="14" t="s">
        <v>34</v>
      </c>
      <c r="F83" s="12">
        <v>2005</v>
      </c>
      <c r="G83" s="12" t="s">
        <v>17</v>
      </c>
      <c r="H83" s="10" t="s">
        <v>22</v>
      </c>
      <c r="I83" s="10">
        <v>1200</v>
      </c>
      <c r="J83" s="15">
        <v>2.9432870370370372E-3</v>
      </c>
    </row>
    <row r="84" spans="1:10" x14ac:dyDescent="0.35">
      <c r="A84" s="10">
        <v>2</v>
      </c>
      <c r="B84" s="12">
        <v>58</v>
      </c>
      <c r="C84" s="22" t="s">
        <v>131</v>
      </c>
      <c r="D84" s="13" t="s">
        <v>132</v>
      </c>
      <c r="E84" s="22" t="s">
        <v>133</v>
      </c>
      <c r="F84" s="12">
        <v>2005</v>
      </c>
      <c r="G84" s="12" t="s">
        <v>17</v>
      </c>
      <c r="H84" s="10" t="s">
        <v>22</v>
      </c>
      <c r="I84" s="10">
        <v>1200</v>
      </c>
      <c r="J84" s="15">
        <v>2.9942129629629628E-3</v>
      </c>
    </row>
    <row r="85" spans="1:10" x14ac:dyDescent="0.35">
      <c r="A85" s="10">
        <v>3</v>
      </c>
      <c r="B85" s="12">
        <v>21</v>
      </c>
      <c r="C85" s="22" t="s">
        <v>108</v>
      </c>
      <c r="D85" s="13" t="s">
        <v>66</v>
      </c>
      <c r="E85" s="14" t="s">
        <v>78</v>
      </c>
      <c r="F85" s="12">
        <v>2005</v>
      </c>
      <c r="G85" s="12" t="s">
        <v>17</v>
      </c>
      <c r="H85" s="10" t="s">
        <v>22</v>
      </c>
      <c r="I85" s="10">
        <v>1200</v>
      </c>
      <c r="J85" s="15">
        <v>3.0868055555555557E-3</v>
      </c>
    </row>
    <row r="86" spans="1:10" x14ac:dyDescent="0.35">
      <c r="A86" s="10">
        <v>4</v>
      </c>
      <c r="B86" s="12">
        <v>7</v>
      </c>
      <c r="C86" s="13" t="s">
        <v>123</v>
      </c>
      <c r="D86" s="13" t="s">
        <v>77</v>
      </c>
      <c r="E86" s="14" t="s">
        <v>34</v>
      </c>
      <c r="F86" s="12">
        <v>2005</v>
      </c>
      <c r="G86" s="12" t="s">
        <v>17</v>
      </c>
      <c r="H86" s="10" t="s">
        <v>22</v>
      </c>
      <c r="I86" s="10">
        <v>1200</v>
      </c>
      <c r="J86" s="15">
        <v>3.2511574074074075E-3</v>
      </c>
    </row>
    <row r="87" spans="1:10" x14ac:dyDescent="0.35">
      <c r="A87" s="10">
        <v>5</v>
      </c>
      <c r="B87" s="12">
        <v>49</v>
      </c>
      <c r="C87" s="22" t="s">
        <v>75</v>
      </c>
      <c r="D87" s="22" t="s">
        <v>77</v>
      </c>
      <c r="E87" s="22" t="s">
        <v>78</v>
      </c>
      <c r="F87" s="12">
        <v>2005</v>
      </c>
      <c r="G87" s="12" t="s">
        <v>17</v>
      </c>
      <c r="H87" s="10" t="s">
        <v>22</v>
      </c>
      <c r="I87" s="10">
        <v>1200</v>
      </c>
      <c r="J87" s="15">
        <v>3.2638888888888891E-3</v>
      </c>
    </row>
    <row r="88" spans="1:10" x14ac:dyDescent="0.35">
      <c r="A88" s="10">
        <v>6</v>
      </c>
      <c r="B88" s="12">
        <v>52</v>
      </c>
      <c r="C88" s="13" t="s">
        <v>121</v>
      </c>
      <c r="D88" s="13" t="s">
        <v>122</v>
      </c>
      <c r="E88" s="14" t="s">
        <v>34</v>
      </c>
      <c r="F88" s="12">
        <v>2005</v>
      </c>
      <c r="G88" s="12" t="s">
        <v>17</v>
      </c>
      <c r="H88" s="10" t="s">
        <v>22</v>
      </c>
      <c r="I88" s="10">
        <v>1200</v>
      </c>
      <c r="J88" s="15">
        <v>3.2812499999999999E-3</v>
      </c>
    </row>
    <row r="89" spans="1:10" x14ac:dyDescent="0.35">
      <c r="A89" s="10">
        <v>7</v>
      </c>
      <c r="B89" s="12">
        <v>69</v>
      </c>
      <c r="C89" s="13" t="s">
        <v>118</v>
      </c>
      <c r="D89" s="13" t="s">
        <v>103</v>
      </c>
      <c r="E89" s="14" t="s">
        <v>34</v>
      </c>
      <c r="F89" s="12">
        <v>2005</v>
      </c>
      <c r="G89" s="12" t="s">
        <v>17</v>
      </c>
      <c r="H89" s="10" t="s">
        <v>22</v>
      </c>
      <c r="I89" s="10">
        <v>1200</v>
      </c>
      <c r="J89" s="15">
        <v>3.2939814814814815E-3</v>
      </c>
    </row>
  </sheetData>
  <autoFilter ref="B1:J89">
    <sortState ref="B2:J73">
      <sortCondition ref="I2:I73"/>
      <sortCondition ref="G2:G73"/>
      <sortCondition ref="H2:H73"/>
      <sortCondition ref="J2:J73"/>
    </sortState>
  </autoFilter>
  <pageMargins left="0.7" right="0.7" top="0.78740157499999996" bottom="0.78740157499999996" header="0.3" footer="0.3"/>
  <pageSetup paperSize="9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tabSelected="1" topLeftCell="A13" workbookViewId="0">
      <selection activeCell="L24" sqref="L24"/>
    </sheetView>
  </sheetViews>
  <sheetFormatPr defaultRowHeight="18.649999999999999" x14ac:dyDescent="0.35"/>
  <cols>
    <col min="1" max="1" width="8.88671875" style="11"/>
    <col min="2" max="2" width="8.109375" style="18" customWidth="1"/>
    <col min="3" max="3" width="15.21875" style="11" bestFit="1" customWidth="1"/>
    <col min="4" max="4" width="11.21875" style="11" bestFit="1" customWidth="1"/>
    <col min="5" max="5" width="21.109375" style="11" customWidth="1"/>
    <col min="6" max="6" width="11.77734375" style="11" bestFit="1" customWidth="1"/>
    <col min="7" max="7" width="10.21875" style="18" bestFit="1" customWidth="1"/>
    <col min="8" max="8" width="16.88671875" style="11" bestFit="1" customWidth="1"/>
    <col min="9" max="9" width="12.44140625" style="11" bestFit="1" customWidth="1"/>
    <col min="10" max="10" width="14.5546875" style="11" customWidth="1"/>
    <col min="11" max="16384" width="8.88671875" style="11"/>
  </cols>
  <sheetData>
    <row r="1" spans="1:15" s="21" customFormat="1" ht="17.399999999999999" customHeight="1" x14ac:dyDescent="0.3">
      <c r="A1" s="20" t="s">
        <v>457</v>
      </c>
      <c r="B1" s="19" t="s">
        <v>5</v>
      </c>
      <c r="C1" s="20" t="s">
        <v>15</v>
      </c>
      <c r="D1" s="20" t="s">
        <v>16</v>
      </c>
      <c r="E1" s="20" t="s">
        <v>0</v>
      </c>
      <c r="F1" s="19" t="s">
        <v>1</v>
      </c>
      <c r="G1" s="19" t="s">
        <v>3</v>
      </c>
      <c r="H1" s="20" t="s">
        <v>4</v>
      </c>
      <c r="I1" s="20" t="s">
        <v>18</v>
      </c>
      <c r="J1" s="20" t="s">
        <v>2</v>
      </c>
    </row>
    <row r="2" spans="1:15" s="21" customFormat="1" ht="17.399999999999999" customHeigh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s="21" customFormat="1" ht="17.399999999999999" customHeight="1" x14ac:dyDescent="0.3">
      <c r="A3" s="33" t="s">
        <v>467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x14ac:dyDescent="0.35">
      <c r="A4" s="10">
        <v>1</v>
      </c>
      <c r="B4" s="12">
        <v>505</v>
      </c>
      <c r="C4" s="29" t="s">
        <v>71</v>
      </c>
      <c r="D4" s="13" t="s">
        <v>72</v>
      </c>
      <c r="E4" s="29" t="s">
        <v>73</v>
      </c>
      <c r="F4" s="12">
        <v>2002</v>
      </c>
      <c r="G4" s="12" t="s">
        <v>17</v>
      </c>
      <c r="H4" s="10" t="s">
        <v>23</v>
      </c>
      <c r="I4" s="10">
        <v>5000</v>
      </c>
      <c r="J4" s="15" t="s">
        <v>480</v>
      </c>
    </row>
    <row r="5" spans="1:15" x14ac:dyDescent="0.35">
      <c r="B5" s="11"/>
      <c r="G5" s="11"/>
    </row>
    <row r="6" spans="1:15" x14ac:dyDescent="0.35">
      <c r="A6" s="33" t="s">
        <v>468</v>
      </c>
      <c r="B6" s="11"/>
      <c r="G6" s="11"/>
    </row>
    <row r="7" spans="1:15" x14ac:dyDescent="0.35">
      <c r="A7" s="10">
        <v>1</v>
      </c>
      <c r="B7" s="12">
        <v>502</v>
      </c>
      <c r="C7" s="13" t="s">
        <v>233</v>
      </c>
      <c r="D7" s="13" t="s">
        <v>173</v>
      </c>
      <c r="E7" s="14" t="s">
        <v>259</v>
      </c>
      <c r="F7" s="12">
        <v>1976</v>
      </c>
      <c r="G7" s="12" t="s">
        <v>295</v>
      </c>
      <c r="H7" s="10" t="s">
        <v>164</v>
      </c>
      <c r="I7" s="10">
        <v>5000</v>
      </c>
      <c r="J7" s="15" t="s">
        <v>481</v>
      </c>
    </row>
    <row r="8" spans="1:15" x14ac:dyDescent="0.35">
      <c r="B8" s="11"/>
      <c r="G8" s="11"/>
    </row>
    <row r="9" spans="1:15" x14ac:dyDescent="0.35">
      <c r="A9" s="33" t="s">
        <v>469</v>
      </c>
      <c r="B9" s="11"/>
      <c r="G9" s="11"/>
    </row>
    <row r="10" spans="1:15" x14ac:dyDescent="0.35">
      <c r="A10" s="10">
        <v>1</v>
      </c>
      <c r="B10" s="12">
        <v>500</v>
      </c>
      <c r="C10" s="13" t="s">
        <v>162</v>
      </c>
      <c r="D10" s="13" t="s">
        <v>163</v>
      </c>
      <c r="E10" s="14" t="s">
        <v>56</v>
      </c>
      <c r="F10" s="12">
        <v>1993</v>
      </c>
      <c r="G10" s="12" t="s">
        <v>17</v>
      </c>
      <c r="H10" s="10" t="s">
        <v>164</v>
      </c>
      <c r="I10" s="10">
        <v>5000</v>
      </c>
      <c r="J10" s="15" t="s">
        <v>482</v>
      </c>
    </row>
    <row r="11" spans="1:15" x14ac:dyDescent="0.35">
      <c r="B11" s="11"/>
      <c r="G11" s="11"/>
    </row>
    <row r="12" spans="1:15" x14ac:dyDescent="0.35">
      <c r="A12" s="33" t="s">
        <v>470</v>
      </c>
      <c r="B12" s="11"/>
      <c r="G12" s="11"/>
    </row>
    <row r="13" spans="1:15" x14ac:dyDescent="0.35">
      <c r="A13" s="10">
        <v>1</v>
      </c>
      <c r="B13" s="12">
        <v>509</v>
      </c>
      <c r="C13" s="13" t="s">
        <v>311</v>
      </c>
      <c r="D13" s="13" t="s">
        <v>194</v>
      </c>
      <c r="E13" s="14" t="s">
        <v>466</v>
      </c>
      <c r="F13" s="12">
        <v>1944</v>
      </c>
      <c r="G13" s="12" t="s">
        <v>30</v>
      </c>
      <c r="H13" s="10" t="s">
        <v>25</v>
      </c>
      <c r="I13" s="10">
        <v>5000</v>
      </c>
      <c r="J13" s="15" t="s">
        <v>483</v>
      </c>
    </row>
    <row r="14" spans="1:15" x14ac:dyDescent="0.35">
      <c r="A14" s="10">
        <v>2</v>
      </c>
      <c r="B14" s="12">
        <v>512</v>
      </c>
      <c r="C14" s="13" t="s">
        <v>282</v>
      </c>
      <c r="D14" s="13" t="s">
        <v>106</v>
      </c>
      <c r="E14" s="14" t="s">
        <v>283</v>
      </c>
      <c r="F14" s="12">
        <v>1948</v>
      </c>
      <c r="G14" s="12" t="s">
        <v>30</v>
      </c>
      <c r="H14" s="10" t="s">
        <v>25</v>
      </c>
      <c r="I14" s="10">
        <v>5000</v>
      </c>
      <c r="J14" s="15" t="s">
        <v>484</v>
      </c>
    </row>
    <row r="15" spans="1:15" x14ac:dyDescent="0.35">
      <c r="A15" s="10">
        <v>3</v>
      </c>
      <c r="B15" s="12">
        <v>504</v>
      </c>
      <c r="C15" s="13" t="s">
        <v>278</v>
      </c>
      <c r="D15" s="13" t="s">
        <v>279</v>
      </c>
      <c r="E15" s="14" t="s">
        <v>280</v>
      </c>
      <c r="F15" s="12">
        <v>1940</v>
      </c>
      <c r="G15" s="12" t="s">
        <v>30</v>
      </c>
      <c r="H15" s="10" t="s">
        <v>25</v>
      </c>
      <c r="I15" s="10">
        <v>5000</v>
      </c>
      <c r="J15" s="15" t="s">
        <v>485</v>
      </c>
    </row>
    <row r="16" spans="1:15" x14ac:dyDescent="0.35">
      <c r="A16" s="10">
        <v>4</v>
      </c>
      <c r="B16" s="12">
        <v>506</v>
      </c>
      <c r="C16" s="13" t="s">
        <v>342</v>
      </c>
      <c r="D16" s="13" t="s">
        <v>155</v>
      </c>
      <c r="E16" s="13" t="s">
        <v>166</v>
      </c>
      <c r="F16" s="12">
        <v>1949</v>
      </c>
      <c r="G16" s="12" t="s">
        <v>30</v>
      </c>
      <c r="H16" s="10" t="s">
        <v>25</v>
      </c>
      <c r="I16" s="10">
        <v>5000</v>
      </c>
      <c r="J16" s="15" t="s">
        <v>486</v>
      </c>
    </row>
    <row r="17" spans="1:10" x14ac:dyDescent="0.35">
      <c r="B17" s="11"/>
      <c r="G17" s="11"/>
    </row>
    <row r="18" spans="1:10" x14ac:dyDescent="0.35">
      <c r="A18" s="33" t="s">
        <v>471</v>
      </c>
      <c r="B18" s="11"/>
      <c r="G18" s="11"/>
    </row>
    <row r="19" spans="1:10" x14ac:dyDescent="0.35">
      <c r="A19" s="10">
        <v>1</v>
      </c>
      <c r="B19" s="12">
        <v>514</v>
      </c>
      <c r="C19" s="13" t="s">
        <v>329</v>
      </c>
      <c r="D19" s="13" t="s">
        <v>186</v>
      </c>
      <c r="E19" s="14" t="s">
        <v>330</v>
      </c>
      <c r="F19" s="12">
        <v>1964</v>
      </c>
      <c r="G19" s="12" t="s">
        <v>17</v>
      </c>
      <c r="H19" s="10" t="s">
        <v>26</v>
      </c>
      <c r="I19" s="10">
        <v>5000</v>
      </c>
      <c r="J19" s="15" t="s">
        <v>487</v>
      </c>
    </row>
    <row r="20" spans="1:10" x14ac:dyDescent="0.35">
      <c r="A20" s="10">
        <v>2</v>
      </c>
      <c r="B20" s="12">
        <v>513</v>
      </c>
      <c r="C20" s="13" t="s">
        <v>348</v>
      </c>
      <c r="D20" s="13" t="s">
        <v>186</v>
      </c>
      <c r="E20" s="14" t="s">
        <v>349</v>
      </c>
      <c r="F20" s="12">
        <v>1955</v>
      </c>
      <c r="G20" s="12" t="s">
        <v>17</v>
      </c>
      <c r="H20" s="10" t="s">
        <v>26</v>
      </c>
      <c r="I20" s="10">
        <v>5000</v>
      </c>
      <c r="J20" s="15" t="s">
        <v>488</v>
      </c>
    </row>
    <row r="21" spans="1:10" x14ac:dyDescent="0.35">
      <c r="A21" s="10">
        <v>3</v>
      </c>
      <c r="B21" s="12">
        <v>507</v>
      </c>
      <c r="C21" s="13" t="s">
        <v>315</v>
      </c>
      <c r="D21" s="13" t="s">
        <v>316</v>
      </c>
      <c r="E21" s="14" t="s">
        <v>34</v>
      </c>
      <c r="F21" s="12">
        <v>1963</v>
      </c>
      <c r="G21" s="12" t="s">
        <v>17</v>
      </c>
      <c r="H21" s="10" t="s">
        <v>26</v>
      </c>
      <c r="I21" s="10">
        <v>5000</v>
      </c>
      <c r="J21" s="15" t="s">
        <v>489</v>
      </c>
    </row>
    <row r="22" spans="1:10" x14ac:dyDescent="0.35">
      <c r="A22" s="10">
        <v>4</v>
      </c>
      <c r="B22" s="12">
        <v>503</v>
      </c>
      <c r="C22" s="29" t="s">
        <v>63</v>
      </c>
      <c r="D22" s="13" t="s">
        <v>64</v>
      </c>
      <c r="E22" s="14"/>
      <c r="F22" s="12">
        <v>1962</v>
      </c>
      <c r="G22" s="12" t="s">
        <v>17</v>
      </c>
      <c r="H22" s="10" t="s">
        <v>26</v>
      </c>
      <c r="I22" s="10">
        <v>5000</v>
      </c>
      <c r="J22" s="15" t="s">
        <v>579</v>
      </c>
    </row>
    <row r="23" spans="1:10" x14ac:dyDescent="0.35">
      <c r="A23" s="10">
        <v>5</v>
      </c>
      <c r="B23" s="12">
        <v>501</v>
      </c>
      <c r="C23" s="13" t="s">
        <v>219</v>
      </c>
      <c r="D23" s="13" t="s">
        <v>220</v>
      </c>
      <c r="E23" s="14" t="s">
        <v>166</v>
      </c>
      <c r="F23" s="12">
        <v>1963</v>
      </c>
      <c r="G23" s="12" t="s">
        <v>17</v>
      </c>
      <c r="H23" s="10" t="s">
        <v>26</v>
      </c>
      <c r="I23" s="10">
        <v>5000</v>
      </c>
      <c r="J23" s="15" t="s">
        <v>490</v>
      </c>
    </row>
    <row r="24" spans="1:10" x14ac:dyDescent="0.35">
      <c r="A24" s="10">
        <v>6</v>
      </c>
      <c r="B24" s="12">
        <v>511</v>
      </c>
      <c r="C24" s="13" t="s">
        <v>105</v>
      </c>
      <c r="D24" s="13" t="s">
        <v>262</v>
      </c>
      <c r="E24" s="14" t="s">
        <v>263</v>
      </c>
      <c r="F24" s="12">
        <v>1960</v>
      </c>
      <c r="G24" s="12" t="s">
        <v>17</v>
      </c>
      <c r="H24" s="10" t="s">
        <v>26</v>
      </c>
      <c r="I24" s="10">
        <v>5000</v>
      </c>
      <c r="J24" s="15" t="s">
        <v>491</v>
      </c>
    </row>
    <row r="25" spans="1:10" x14ac:dyDescent="0.35">
      <c r="A25" s="10">
        <v>7</v>
      </c>
      <c r="B25" s="12">
        <v>508</v>
      </c>
      <c r="C25" s="13" t="s">
        <v>314</v>
      </c>
      <c r="D25" s="13" t="s">
        <v>266</v>
      </c>
      <c r="E25" s="14" t="s">
        <v>203</v>
      </c>
      <c r="F25" s="12">
        <v>1963</v>
      </c>
      <c r="G25" s="12" t="s">
        <v>17</v>
      </c>
      <c r="H25" s="10" t="s">
        <v>26</v>
      </c>
      <c r="I25" s="10">
        <v>5000</v>
      </c>
      <c r="J25" s="15" t="s">
        <v>492</v>
      </c>
    </row>
    <row r="26" spans="1:10" x14ac:dyDescent="0.35">
      <c r="B26" s="11"/>
      <c r="G26" s="11"/>
    </row>
    <row r="27" spans="1:10" x14ac:dyDescent="0.35">
      <c r="A27" s="33" t="s">
        <v>472</v>
      </c>
      <c r="B27" s="11"/>
      <c r="G27" s="11"/>
    </row>
    <row r="28" spans="1:10" x14ac:dyDescent="0.35">
      <c r="A28" s="10">
        <v>1</v>
      </c>
      <c r="B28" s="12">
        <v>23</v>
      </c>
      <c r="C28" s="13" t="s">
        <v>33</v>
      </c>
      <c r="D28" s="13" t="s">
        <v>29</v>
      </c>
      <c r="E28" s="14" t="s">
        <v>34</v>
      </c>
      <c r="F28" s="12">
        <v>2001</v>
      </c>
      <c r="G28" s="12" t="s">
        <v>30</v>
      </c>
      <c r="H28" s="10" t="s">
        <v>24</v>
      </c>
      <c r="I28" s="10">
        <v>10000</v>
      </c>
      <c r="J28" s="15" t="s">
        <v>493</v>
      </c>
    </row>
    <row r="29" spans="1:10" x14ac:dyDescent="0.35">
      <c r="A29" s="10">
        <v>2</v>
      </c>
      <c r="B29" s="12">
        <v>43</v>
      </c>
      <c r="C29" s="13" t="s">
        <v>96</v>
      </c>
      <c r="D29" s="13" t="s">
        <v>29</v>
      </c>
      <c r="E29" s="14" t="s">
        <v>286</v>
      </c>
      <c r="F29" s="12">
        <v>2003</v>
      </c>
      <c r="G29" s="12" t="s">
        <v>30</v>
      </c>
      <c r="H29" s="10" t="s">
        <v>24</v>
      </c>
      <c r="I29" s="10">
        <v>10000</v>
      </c>
      <c r="J29" s="15" t="s">
        <v>494</v>
      </c>
    </row>
    <row r="30" spans="1:10" x14ac:dyDescent="0.35">
      <c r="A30" s="10">
        <v>3</v>
      </c>
      <c r="B30" s="12">
        <v>51</v>
      </c>
      <c r="C30" s="29" t="s">
        <v>113</v>
      </c>
      <c r="D30" s="13" t="s">
        <v>114</v>
      </c>
      <c r="E30" s="29" t="s">
        <v>115</v>
      </c>
      <c r="F30" s="12">
        <v>2001</v>
      </c>
      <c r="G30" s="12" t="s">
        <v>30</v>
      </c>
      <c r="H30" s="10" t="s">
        <v>24</v>
      </c>
      <c r="I30" s="10">
        <v>10000</v>
      </c>
      <c r="J30" s="15" t="s">
        <v>495</v>
      </c>
    </row>
    <row r="31" spans="1:10" x14ac:dyDescent="0.35">
      <c r="A31" s="10">
        <v>4</v>
      </c>
      <c r="B31" s="12">
        <v>26</v>
      </c>
      <c r="C31" s="13" t="s">
        <v>197</v>
      </c>
      <c r="D31" s="13" t="s">
        <v>29</v>
      </c>
      <c r="E31" s="14" t="s">
        <v>198</v>
      </c>
      <c r="F31" s="12">
        <v>2001</v>
      </c>
      <c r="G31" s="12" t="s">
        <v>30</v>
      </c>
      <c r="H31" s="10" t="s">
        <v>24</v>
      </c>
      <c r="I31" s="10">
        <v>10000</v>
      </c>
      <c r="J31" s="15" t="s">
        <v>496</v>
      </c>
    </row>
    <row r="32" spans="1:10" x14ac:dyDescent="0.35">
      <c r="B32" s="11"/>
      <c r="G32" s="11"/>
    </row>
    <row r="33" spans="1:10" x14ac:dyDescent="0.35">
      <c r="A33" s="33" t="s">
        <v>473</v>
      </c>
      <c r="B33" s="11"/>
      <c r="G33" s="11"/>
    </row>
    <row r="34" spans="1:10" x14ac:dyDescent="0.35">
      <c r="A34" s="10">
        <v>1</v>
      </c>
      <c r="B34" s="12">
        <v>82</v>
      </c>
      <c r="C34" s="13" t="s">
        <v>258</v>
      </c>
      <c r="D34" s="13" t="s">
        <v>53</v>
      </c>
      <c r="E34" s="14" t="s">
        <v>350</v>
      </c>
      <c r="F34" s="12">
        <v>1982</v>
      </c>
      <c r="G34" s="12" t="s">
        <v>30</v>
      </c>
      <c r="H34" s="10" t="s">
        <v>8</v>
      </c>
      <c r="I34" s="10">
        <v>10000</v>
      </c>
      <c r="J34" s="15" t="s">
        <v>498</v>
      </c>
    </row>
    <row r="35" spans="1:10" x14ac:dyDescent="0.35">
      <c r="A35" s="10">
        <v>2</v>
      </c>
      <c r="B35" s="12">
        <v>84</v>
      </c>
      <c r="C35" s="13" t="s">
        <v>345</v>
      </c>
      <c r="D35" s="13" t="s">
        <v>88</v>
      </c>
      <c r="E35" s="14" t="s">
        <v>147</v>
      </c>
      <c r="F35" s="12">
        <v>1987</v>
      </c>
      <c r="G35" s="12" t="s">
        <v>30</v>
      </c>
      <c r="H35" s="10" t="s">
        <v>8</v>
      </c>
      <c r="I35" s="10">
        <v>10000</v>
      </c>
      <c r="J35" s="15" t="s">
        <v>497</v>
      </c>
    </row>
    <row r="36" spans="1:10" x14ac:dyDescent="0.35">
      <c r="A36" s="10">
        <v>3</v>
      </c>
      <c r="B36" s="12">
        <v>45</v>
      </c>
      <c r="C36" s="29" t="s">
        <v>89</v>
      </c>
      <c r="D36" s="13" t="s">
        <v>90</v>
      </c>
      <c r="E36" s="29" t="s">
        <v>91</v>
      </c>
      <c r="F36" s="12">
        <v>1986</v>
      </c>
      <c r="G36" s="12" t="s">
        <v>30</v>
      </c>
      <c r="H36" s="10" t="s">
        <v>8</v>
      </c>
      <c r="I36" s="10">
        <v>10000</v>
      </c>
      <c r="J36" s="15" t="s">
        <v>499</v>
      </c>
    </row>
    <row r="37" spans="1:10" x14ac:dyDescent="0.35">
      <c r="A37" s="10">
        <v>4</v>
      </c>
      <c r="B37" s="12">
        <v>18</v>
      </c>
      <c r="C37" s="13" t="s">
        <v>192</v>
      </c>
      <c r="D37" s="13" t="s">
        <v>193</v>
      </c>
      <c r="E37" s="14" t="s">
        <v>73</v>
      </c>
      <c r="F37" s="12">
        <v>1997</v>
      </c>
      <c r="G37" s="12" t="s">
        <v>30</v>
      </c>
      <c r="H37" s="10" t="s">
        <v>8</v>
      </c>
      <c r="I37" s="10">
        <v>10000</v>
      </c>
      <c r="J37" s="15" t="s">
        <v>500</v>
      </c>
    </row>
    <row r="38" spans="1:10" x14ac:dyDescent="0.35">
      <c r="A38" s="10">
        <v>5</v>
      </c>
      <c r="B38" s="12">
        <v>55</v>
      </c>
      <c r="C38" s="14" t="s">
        <v>128</v>
      </c>
      <c r="D38" s="13" t="s">
        <v>114</v>
      </c>
      <c r="E38" s="14" t="s">
        <v>129</v>
      </c>
      <c r="F38" s="12">
        <v>1987</v>
      </c>
      <c r="G38" s="12" t="s">
        <v>30</v>
      </c>
      <c r="H38" s="10" t="s">
        <v>8</v>
      </c>
      <c r="I38" s="10">
        <v>10000</v>
      </c>
      <c r="J38" s="15" t="s">
        <v>501</v>
      </c>
    </row>
    <row r="39" spans="1:10" x14ac:dyDescent="0.35">
      <c r="A39" s="10">
        <v>6</v>
      </c>
      <c r="B39" s="12">
        <v>70</v>
      </c>
      <c r="C39" s="13" t="s">
        <v>336</v>
      </c>
      <c r="D39" s="13" t="s">
        <v>155</v>
      </c>
      <c r="E39" s="14" t="s">
        <v>337</v>
      </c>
      <c r="F39" s="12">
        <v>1984</v>
      </c>
      <c r="G39" s="12" t="s">
        <v>30</v>
      </c>
      <c r="H39" s="10" t="s">
        <v>8</v>
      </c>
      <c r="I39" s="10">
        <v>10000</v>
      </c>
      <c r="J39" s="15" t="s">
        <v>502</v>
      </c>
    </row>
    <row r="40" spans="1:10" x14ac:dyDescent="0.35">
      <c r="A40" s="10">
        <v>7</v>
      </c>
      <c r="B40" s="12">
        <v>75</v>
      </c>
      <c r="C40" s="13" t="s">
        <v>126</v>
      </c>
      <c r="D40" s="13" t="s">
        <v>127</v>
      </c>
      <c r="E40" s="14" t="s">
        <v>326</v>
      </c>
      <c r="F40" s="12">
        <v>1995</v>
      </c>
      <c r="G40" s="12" t="s">
        <v>30</v>
      </c>
      <c r="H40" s="10" t="s">
        <v>8</v>
      </c>
      <c r="I40" s="10">
        <v>10000</v>
      </c>
      <c r="J40" s="15" t="s">
        <v>503</v>
      </c>
    </row>
    <row r="41" spans="1:10" x14ac:dyDescent="0.35">
      <c r="A41" s="10">
        <v>8</v>
      </c>
      <c r="B41" s="12">
        <v>50</v>
      </c>
      <c r="C41" s="13" t="s">
        <v>276</v>
      </c>
      <c r="D41" s="13" t="s">
        <v>232</v>
      </c>
      <c r="E41" s="14" t="s">
        <v>277</v>
      </c>
      <c r="F41" s="12">
        <v>1995</v>
      </c>
      <c r="G41" s="12" t="s">
        <v>30</v>
      </c>
      <c r="H41" s="10" t="s">
        <v>8</v>
      </c>
      <c r="I41" s="10">
        <v>10000</v>
      </c>
      <c r="J41" s="15" t="s">
        <v>504</v>
      </c>
    </row>
    <row r="42" spans="1:10" x14ac:dyDescent="0.35">
      <c r="A42" s="10">
        <v>9</v>
      </c>
      <c r="B42" s="12">
        <v>6</v>
      </c>
      <c r="C42" s="13" t="s">
        <v>157</v>
      </c>
      <c r="D42" s="13" t="s">
        <v>60</v>
      </c>
      <c r="E42" s="14" t="s">
        <v>34</v>
      </c>
      <c r="F42" s="12">
        <v>1988</v>
      </c>
      <c r="G42" s="12" t="s">
        <v>30</v>
      </c>
      <c r="H42" s="10" t="s">
        <v>8</v>
      </c>
      <c r="I42" s="10">
        <v>10000</v>
      </c>
      <c r="J42" s="15" t="s">
        <v>505</v>
      </c>
    </row>
    <row r="43" spans="1:10" x14ac:dyDescent="0.35">
      <c r="A43" s="10">
        <v>10</v>
      </c>
      <c r="B43" s="12">
        <v>69</v>
      </c>
      <c r="C43" s="13" t="s">
        <v>338</v>
      </c>
      <c r="D43" s="13" t="s">
        <v>134</v>
      </c>
      <c r="E43" s="14" t="s">
        <v>166</v>
      </c>
      <c r="F43" s="12">
        <v>1987</v>
      </c>
      <c r="G43" s="12" t="s">
        <v>30</v>
      </c>
      <c r="H43" s="10" t="s">
        <v>8</v>
      </c>
      <c r="I43" s="10">
        <v>10000</v>
      </c>
      <c r="J43" s="15" t="s">
        <v>506</v>
      </c>
    </row>
    <row r="44" spans="1:10" x14ac:dyDescent="0.35">
      <c r="A44" s="10">
        <v>11</v>
      </c>
      <c r="B44" s="12">
        <v>30</v>
      </c>
      <c r="C44" s="13" t="s">
        <v>302</v>
      </c>
      <c r="D44" s="13" t="s">
        <v>303</v>
      </c>
      <c r="E44" s="14" t="s">
        <v>198</v>
      </c>
      <c r="F44" s="12">
        <v>1992</v>
      </c>
      <c r="G44" s="12" t="s">
        <v>30</v>
      </c>
      <c r="H44" s="10" t="s">
        <v>8</v>
      </c>
      <c r="I44" s="10">
        <v>10000</v>
      </c>
      <c r="J44" s="15" t="s">
        <v>507</v>
      </c>
    </row>
    <row r="45" spans="1:10" x14ac:dyDescent="0.35">
      <c r="A45" s="10">
        <v>12</v>
      </c>
      <c r="B45" s="12">
        <v>7</v>
      </c>
      <c r="C45" s="13" t="s">
        <v>158</v>
      </c>
      <c r="D45" s="13" t="s">
        <v>130</v>
      </c>
      <c r="E45" s="14" t="s">
        <v>159</v>
      </c>
      <c r="F45" s="12">
        <v>1986</v>
      </c>
      <c r="G45" s="12" t="s">
        <v>30</v>
      </c>
      <c r="H45" s="10" t="s">
        <v>8</v>
      </c>
      <c r="I45" s="10">
        <v>10000</v>
      </c>
      <c r="J45" s="15" t="s">
        <v>508</v>
      </c>
    </row>
    <row r="46" spans="1:10" x14ac:dyDescent="0.35">
      <c r="A46" s="10">
        <v>13</v>
      </c>
      <c r="B46" s="12">
        <v>8</v>
      </c>
      <c r="C46" s="13" t="s">
        <v>158</v>
      </c>
      <c r="D46" s="13" t="s">
        <v>88</v>
      </c>
      <c r="E46" s="14" t="s">
        <v>159</v>
      </c>
      <c r="F46" s="12">
        <v>1986</v>
      </c>
      <c r="G46" s="12" t="s">
        <v>30</v>
      </c>
      <c r="H46" s="10" t="s">
        <v>8</v>
      </c>
      <c r="I46" s="10">
        <v>10000</v>
      </c>
      <c r="J46" s="15" t="s">
        <v>509</v>
      </c>
    </row>
    <row r="47" spans="1:10" x14ac:dyDescent="0.35">
      <c r="A47" s="10">
        <v>14</v>
      </c>
      <c r="B47" s="9">
        <v>21</v>
      </c>
      <c r="C47" s="29" t="s">
        <v>44</v>
      </c>
      <c r="D47" s="13" t="s">
        <v>31</v>
      </c>
      <c r="E47" s="14" t="s">
        <v>188</v>
      </c>
      <c r="F47" s="12">
        <v>1996</v>
      </c>
      <c r="G47" s="12" t="s">
        <v>30</v>
      </c>
      <c r="H47" s="10" t="s">
        <v>8</v>
      </c>
      <c r="I47" s="10">
        <v>10000</v>
      </c>
      <c r="J47" s="15" t="s">
        <v>510</v>
      </c>
    </row>
    <row r="48" spans="1:10" x14ac:dyDescent="0.35">
      <c r="A48" s="10">
        <v>15</v>
      </c>
      <c r="B48" s="12">
        <v>80</v>
      </c>
      <c r="C48" s="13" t="s">
        <v>352</v>
      </c>
      <c r="D48" s="13" t="s">
        <v>42</v>
      </c>
      <c r="E48" s="14" t="s">
        <v>107</v>
      </c>
      <c r="F48" s="12">
        <v>1986</v>
      </c>
      <c r="G48" s="12" t="s">
        <v>30</v>
      </c>
      <c r="H48" s="10" t="s">
        <v>8</v>
      </c>
      <c r="I48" s="10">
        <v>10000</v>
      </c>
      <c r="J48" s="15" t="s">
        <v>511</v>
      </c>
    </row>
    <row r="49" spans="1:10" x14ac:dyDescent="0.35">
      <c r="A49" s="10">
        <v>16</v>
      </c>
      <c r="B49" s="12">
        <v>19</v>
      </c>
      <c r="C49" s="13" t="s">
        <v>183</v>
      </c>
      <c r="D49" s="13" t="s">
        <v>155</v>
      </c>
      <c r="E49" s="14" t="s">
        <v>184</v>
      </c>
      <c r="F49" s="12">
        <v>1990</v>
      </c>
      <c r="G49" s="12" t="s">
        <v>30</v>
      </c>
      <c r="H49" s="10" t="s">
        <v>8</v>
      </c>
      <c r="I49" s="10">
        <v>10000</v>
      </c>
      <c r="J49" s="15" t="s">
        <v>512</v>
      </c>
    </row>
    <row r="50" spans="1:10" x14ac:dyDescent="0.35">
      <c r="A50" s="10">
        <v>17</v>
      </c>
      <c r="B50" s="12">
        <v>78</v>
      </c>
      <c r="C50" s="13" t="s">
        <v>319</v>
      </c>
      <c r="D50" s="13" t="s">
        <v>104</v>
      </c>
      <c r="E50" s="14" t="s">
        <v>320</v>
      </c>
      <c r="F50" s="12">
        <v>1986</v>
      </c>
      <c r="G50" s="12" t="s">
        <v>30</v>
      </c>
      <c r="H50" s="10" t="s">
        <v>8</v>
      </c>
      <c r="I50" s="10">
        <v>10000</v>
      </c>
      <c r="J50" s="15" t="s">
        <v>513</v>
      </c>
    </row>
    <row r="51" spans="1:10" x14ac:dyDescent="0.35">
      <c r="A51" s="10">
        <v>18</v>
      </c>
      <c r="B51" s="12">
        <v>40</v>
      </c>
      <c r="C51" s="29" t="s">
        <v>67</v>
      </c>
      <c r="D51" s="13" t="s">
        <v>68</v>
      </c>
      <c r="E51" s="14"/>
      <c r="F51" s="12">
        <v>1993</v>
      </c>
      <c r="G51" s="12" t="s">
        <v>30</v>
      </c>
      <c r="H51" s="10" t="s">
        <v>8</v>
      </c>
      <c r="I51" s="10">
        <v>10000</v>
      </c>
      <c r="J51" s="15" t="s">
        <v>514</v>
      </c>
    </row>
    <row r="52" spans="1:10" x14ac:dyDescent="0.35">
      <c r="A52" s="10">
        <v>19</v>
      </c>
      <c r="B52" s="12">
        <v>14</v>
      </c>
      <c r="C52" s="13" t="s">
        <v>181</v>
      </c>
      <c r="D52" s="13" t="s">
        <v>161</v>
      </c>
      <c r="E52" s="14" t="s">
        <v>182</v>
      </c>
      <c r="F52" s="12">
        <v>1980</v>
      </c>
      <c r="G52" s="12" t="s">
        <v>30</v>
      </c>
      <c r="H52" s="10" t="s">
        <v>8</v>
      </c>
      <c r="I52" s="10">
        <v>10000</v>
      </c>
      <c r="J52" s="15" t="s">
        <v>515</v>
      </c>
    </row>
    <row r="53" spans="1:10" x14ac:dyDescent="0.35">
      <c r="A53" s="10">
        <v>20</v>
      </c>
      <c r="B53" s="12">
        <v>10</v>
      </c>
      <c r="C53" s="13" t="s">
        <v>160</v>
      </c>
      <c r="D53" s="13" t="s">
        <v>161</v>
      </c>
      <c r="E53" s="14" t="s">
        <v>32</v>
      </c>
      <c r="F53" s="12">
        <v>1992</v>
      </c>
      <c r="G53" s="12" t="s">
        <v>30</v>
      </c>
      <c r="H53" s="10" t="s">
        <v>8</v>
      </c>
      <c r="I53" s="10">
        <v>10000</v>
      </c>
      <c r="J53" s="15" t="s">
        <v>516</v>
      </c>
    </row>
    <row r="54" spans="1:10" x14ac:dyDescent="0.35">
      <c r="A54" s="10">
        <v>21</v>
      </c>
      <c r="B54" s="12">
        <v>35</v>
      </c>
      <c r="C54" s="29" t="s">
        <v>35</v>
      </c>
      <c r="D54" s="13" t="s">
        <v>60</v>
      </c>
      <c r="E54" s="29" t="s">
        <v>37</v>
      </c>
      <c r="F54" s="12">
        <v>1984</v>
      </c>
      <c r="G54" s="12" t="s">
        <v>30</v>
      </c>
      <c r="H54" s="10" t="s">
        <v>8</v>
      </c>
      <c r="I54" s="10">
        <v>10000</v>
      </c>
      <c r="J54" s="15" t="s">
        <v>517</v>
      </c>
    </row>
    <row r="55" spans="1:10" x14ac:dyDescent="0.35">
      <c r="A55" s="10">
        <v>22</v>
      </c>
      <c r="B55" s="12">
        <v>41</v>
      </c>
      <c r="C55" s="13" t="s">
        <v>289</v>
      </c>
      <c r="D55" s="13" t="s">
        <v>114</v>
      </c>
      <c r="E55" s="14" t="s">
        <v>290</v>
      </c>
      <c r="F55" s="12">
        <v>1985</v>
      </c>
      <c r="G55" s="12" t="s">
        <v>30</v>
      </c>
      <c r="H55" s="10" t="s">
        <v>8</v>
      </c>
      <c r="I55" s="10">
        <v>10000</v>
      </c>
      <c r="J55" s="15" t="s">
        <v>518</v>
      </c>
    </row>
    <row r="56" spans="1:10" x14ac:dyDescent="0.35">
      <c r="A56" s="10">
        <v>23</v>
      </c>
      <c r="B56" s="12">
        <v>64</v>
      </c>
      <c r="C56" s="13" t="s">
        <v>255</v>
      </c>
      <c r="D56" s="13" t="s">
        <v>114</v>
      </c>
      <c r="E56" s="14" t="s">
        <v>198</v>
      </c>
      <c r="F56" s="12">
        <v>1986</v>
      </c>
      <c r="G56" s="12" t="s">
        <v>30</v>
      </c>
      <c r="H56" s="10" t="s">
        <v>8</v>
      </c>
      <c r="I56" s="10">
        <v>10000</v>
      </c>
      <c r="J56" s="15" t="s">
        <v>519</v>
      </c>
    </row>
    <row r="57" spans="1:10" x14ac:dyDescent="0.35">
      <c r="A57" s="10">
        <v>24</v>
      </c>
      <c r="B57" s="12">
        <v>115</v>
      </c>
      <c r="C57" s="13" t="s">
        <v>317</v>
      </c>
      <c r="D57" s="13" t="s">
        <v>161</v>
      </c>
      <c r="E57" s="14" t="s">
        <v>318</v>
      </c>
      <c r="F57" s="12">
        <v>1989</v>
      </c>
      <c r="G57" s="12" t="s">
        <v>30</v>
      </c>
      <c r="H57" s="10" t="s">
        <v>8</v>
      </c>
      <c r="I57" s="10">
        <v>10000</v>
      </c>
      <c r="J57" s="15" t="s">
        <v>520</v>
      </c>
    </row>
    <row r="58" spans="1:10" x14ac:dyDescent="0.35">
      <c r="A58" s="10">
        <v>25</v>
      </c>
      <c r="B58" s="12">
        <v>32</v>
      </c>
      <c r="C58" s="29" t="s">
        <v>87</v>
      </c>
      <c r="D58" s="13" t="s">
        <v>88</v>
      </c>
      <c r="E58" s="14"/>
      <c r="F58" s="12">
        <v>1980</v>
      </c>
      <c r="G58" s="12" t="s">
        <v>30</v>
      </c>
      <c r="H58" s="10" t="s">
        <v>8</v>
      </c>
      <c r="I58" s="10">
        <v>10000</v>
      </c>
      <c r="J58" s="15" t="s">
        <v>521</v>
      </c>
    </row>
    <row r="59" spans="1:10" x14ac:dyDescent="0.35">
      <c r="B59" s="11"/>
      <c r="G59" s="11"/>
    </row>
    <row r="60" spans="1:10" x14ac:dyDescent="0.35">
      <c r="A60" s="33" t="s">
        <v>474</v>
      </c>
      <c r="B60" s="11"/>
      <c r="G60" s="11"/>
    </row>
    <row r="61" spans="1:10" x14ac:dyDescent="0.35">
      <c r="A61" s="10">
        <v>1</v>
      </c>
      <c r="B61" s="12">
        <v>47</v>
      </c>
      <c r="C61" s="13" t="s">
        <v>407</v>
      </c>
      <c r="D61" s="13" t="s">
        <v>31</v>
      </c>
      <c r="E61" s="14" t="s">
        <v>281</v>
      </c>
      <c r="F61" s="12">
        <v>1972</v>
      </c>
      <c r="G61" s="12" t="s">
        <v>30</v>
      </c>
      <c r="H61" s="10" t="s">
        <v>9</v>
      </c>
      <c r="I61" s="10">
        <v>10000</v>
      </c>
      <c r="J61" s="15" t="s">
        <v>522</v>
      </c>
    </row>
    <row r="62" spans="1:10" x14ac:dyDescent="0.35">
      <c r="A62" s="10">
        <v>2</v>
      </c>
      <c r="B62" s="12">
        <v>42</v>
      </c>
      <c r="C62" s="13" t="s">
        <v>287</v>
      </c>
      <c r="D62" s="13" t="s">
        <v>194</v>
      </c>
      <c r="E62" s="14" t="s">
        <v>288</v>
      </c>
      <c r="F62" s="12">
        <v>1979</v>
      </c>
      <c r="G62" s="12" t="s">
        <v>30</v>
      </c>
      <c r="H62" s="10" t="s">
        <v>9</v>
      </c>
      <c r="I62" s="10">
        <v>10000</v>
      </c>
      <c r="J62" s="15" t="s">
        <v>523</v>
      </c>
    </row>
    <row r="63" spans="1:10" x14ac:dyDescent="0.35">
      <c r="A63" s="10">
        <v>3</v>
      </c>
      <c r="B63" s="12">
        <v>24</v>
      </c>
      <c r="C63" s="13" t="s">
        <v>204</v>
      </c>
      <c r="D63" s="13" t="s">
        <v>155</v>
      </c>
      <c r="E63" s="14" t="s">
        <v>205</v>
      </c>
      <c r="F63" s="12">
        <v>1979</v>
      </c>
      <c r="G63" s="12" t="s">
        <v>30</v>
      </c>
      <c r="H63" s="10" t="s">
        <v>9</v>
      </c>
      <c r="I63" s="10">
        <v>10000</v>
      </c>
      <c r="J63" s="15" t="s">
        <v>524</v>
      </c>
    </row>
    <row r="64" spans="1:10" x14ac:dyDescent="0.35">
      <c r="A64" s="10">
        <v>4</v>
      </c>
      <c r="B64" s="12">
        <v>63</v>
      </c>
      <c r="C64" s="13" t="s">
        <v>256</v>
      </c>
      <c r="D64" s="13" t="s">
        <v>193</v>
      </c>
      <c r="E64" s="14" t="s">
        <v>257</v>
      </c>
      <c r="F64" s="12">
        <v>1979</v>
      </c>
      <c r="G64" s="12" t="s">
        <v>30</v>
      </c>
      <c r="H64" s="10" t="s">
        <v>9</v>
      </c>
      <c r="I64" s="10">
        <v>10000</v>
      </c>
      <c r="J64" s="15" t="s">
        <v>525</v>
      </c>
    </row>
    <row r="65" spans="1:10" x14ac:dyDescent="0.35">
      <c r="A65" s="10">
        <v>5</v>
      </c>
      <c r="B65" s="12">
        <v>62</v>
      </c>
      <c r="C65" s="13" t="s">
        <v>258</v>
      </c>
      <c r="D65" s="13" t="s">
        <v>53</v>
      </c>
      <c r="E65" s="14" t="s">
        <v>259</v>
      </c>
      <c r="F65" s="12">
        <v>1975</v>
      </c>
      <c r="G65" s="12" t="s">
        <v>30</v>
      </c>
      <c r="H65" s="10" t="s">
        <v>9</v>
      </c>
      <c r="I65" s="10">
        <v>10000</v>
      </c>
      <c r="J65" s="15" t="s">
        <v>526</v>
      </c>
    </row>
    <row r="66" spans="1:10" x14ac:dyDescent="0.35">
      <c r="A66" s="10">
        <v>6</v>
      </c>
      <c r="B66" s="12">
        <v>31</v>
      </c>
      <c r="C66" s="29" t="s">
        <v>109</v>
      </c>
      <c r="D66" s="13" t="s">
        <v>60</v>
      </c>
      <c r="E66" s="29" t="s">
        <v>110</v>
      </c>
      <c r="F66" s="12">
        <v>1974</v>
      </c>
      <c r="G66" s="12" t="s">
        <v>30</v>
      </c>
      <c r="H66" s="10" t="s">
        <v>9</v>
      </c>
      <c r="I66" s="10">
        <v>10000</v>
      </c>
      <c r="J66" s="15" t="s">
        <v>527</v>
      </c>
    </row>
    <row r="67" spans="1:10" x14ac:dyDescent="0.35">
      <c r="A67" s="10">
        <v>7</v>
      </c>
      <c r="B67" s="12">
        <v>54</v>
      </c>
      <c r="C67" s="13" t="s">
        <v>273</v>
      </c>
      <c r="D67" s="13" t="s">
        <v>127</v>
      </c>
      <c r="E67" s="14" t="s">
        <v>274</v>
      </c>
      <c r="F67" s="12">
        <v>1974</v>
      </c>
      <c r="G67" s="12" t="s">
        <v>30</v>
      </c>
      <c r="H67" s="10" t="s">
        <v>9</v>
      </c>
      <c r="I67" s="10">
        <v>10000</v>
      </c>
      <c r="J67" s="15" t="s">
        <v>528</v>
      </c>
    </row>
    <row r="68" spans="1:10" x14ac:dyDescent="0.35">
      <c r="A68" s="10">
        <v>8</v>
      </c>
      <c r="B68" s="12">
        <v>33</v>
      </c>
      <c r="C68" s="13" t="s">
        <v>304</v>
      </c>
      <c r="D68" s="13" t="s">
        <v>305</v>
      </c>
      <c r="E68" s="14" t="s">
        <v>306</v>
      </c>
      <c r="F68" s="12">
        <v>1977</v>
      </c>
      <c r="G68" s="12" t="s">
        <v>30</v>
      </c>
      <c r="H68" s="10" t="s">
        <v>9</v>
      </c>
      <c r="I68" s="10">
        <v>10000</v>
      </c>
      <c r="J68" s="15" t="s">
        <v>529</v>
      </c>
    </row>
    <row r="69" spans="1:10" x14ac:dyDescent="0.35">
      <c r="A69" s="10">
        <v>9</v>
      </c>
      <c r="B69" s="12">
        <v>46</v>
      </c>
      <c r="C69" s="13" t="s">
        <v>229</v>
      </c>
      <c r="D69" s="13" t="s">
        <v>230</v>
      </c>
      <c r="E69" s="14" t="s">
        <v>203</v>
      </c>
      <c r="F69" s="12">
        <v>1976</v>
      </c>
      <c r="G69" s="12" t="s">
        <v>30</v>
      </c>
      <c r="H69" s="10" t="s">
        <v>9</v>
      </c>
      <c r="I69" s="10">
        <v>10000</v>
      </c>
      <c r="J69" s="15" t="s">
        <v>530</v>
      </c>
    </row>
    <row r="70" spans="1:10" x14ac:dyDescent="0.35">
      <c r="A70" s="10">
        <v>10</v>
      </c>
      <c r="B70" s="12">
        <v>66</v>
      </c>
      <c r="C70" s="13" t="s">
        <v>264</v>
      </c>
      <c r="D70" s="13" t="s">
        <v>88</v>
      </c>
      <c r="E70" s="14" t="s">
        <v>210</v>
      </c>
      <c r="F70" s="12">
        <v>1975</v>
      </c>
      <c r="G70" s="12" t="s">
        <v>30</v>
      </c>
      <c r="H70" s="10" t="s">
        <v>9</v>
      </c>
      <c r="I70" s="10">
        <v>10000</v>
      </c>
      <c r="J70" s="15" t="s">
        <v>531</v>
      </c>
    </row>
    <row r="71" spans="1:10" x14ac:dyDescent="0.35">
      <c r="A71" s="10">
        <v>11</v>
      </c>
      <c r="B71" s="12">
        <v>37</v>
      </c>
      <c r="C71" s="13" t="s">
        <v>292</v>
      </c>
      <c r="D71" s="13" t="s">
        <v>194</v>
      </c>
      <c r="E71" s="14" t="s">
        <v>293</v>
      </c>
      <c r="F71" s="12">
        <v>1972</v>
      </c>
      <c r="G71" s="12" t="s">
        <v>30</v>
      </c>
      <c r="H71" s="10" t="s">
        <v>9</v>
      </c>
      <c r="I71" s="10">
        <v>10000</v>
      </c>
      <c r="J71" s="15" t="s">
        <v>532</v>
      </c>
    </row>
    <row r="72" spans="1:10" x14ac:dyDescent="0.35">
      <c r="A72" s="10">
        <v>12</v>
      </c>
      <c r="B72" s="12">
        <v>74</v>
      </c>
      <c r="C72" s="13" t="s">
        <v>327</v>
      </c>
      <c r="D72" s="13" t="s">
        <v>130</v>
      </c>
      <c r="E72" s="14" t="s">
        <v>328</v>
      </c>
      <c r="F72" s="12">
        <v>1977</v>
      </c>
      <c r="G72" s="12" t="s">
        <v>30</v>
      </c>
      <c r="H72" s="10" t="s">
        <v>9</v>
      </c>
      <c r="I72" s="10">
        <v>10000</v>
      </c>
      <c r="J72" s="15" t="s">
        <v>533</v>
      </c>
    </row>
    <row r="73" spans="1:10" x14ac:dyDescent="0.35">
      <c r="A73" s="10">
        <v>13</v>
      </c>
      <c r="B73" s="12">
        <v>16</v>
      </c>
      <c r="C73" s="13" t="s">
        <v>172</v>
      </c>
      <c r="D73" s="13" t="s">
        <v>173</v>
      </c>
      <c r="E73" s="14" t="s">
        <v>174</v>
      </c>
      <c r="F73" s="12">
        <v>1975</v>
      </c>
      <c r="G73" s="12" t="s">
        <v>30</v>
      </c>
      <c r="H73" s="10" t="s">
        <v>9</v>
      </c>
      <c r="I73" s="10">
        <v>10000</v>
      </c>
      <c r="J73" s="15" t="s">
        <v>534</v>
      </c>
    </row>
    <row r="74" spans="1:10" x14ac:dyDescent="0.35">
      <c r="A74" s="10">
        <v>14</v>
      </c>
      <c r="B74" s="12">
        <v>53</v>
      </c>
      <c r="C74" s="30" t="s">
        <v>52</v>
      </c>
      <c r="D74" s="13" t="s">
        <v>53</v>
      </c>
      <c r="E74" s="14"/>
      <c r="F74" s="12">
        <v>1973</v>
      </c>
      <c r="G74" s="12" t="s">
        <v>30</v>
      </c>
      <c r="H74" s="10" t="s">
        <v>9</v>
      </c>
      <c r="I74" s="10">
        <v>10000</v>
      </c>
      <c r="J74" s="15" t="s">
        <v>535</v>
      </c>
    </row>
    <row r="75" spans="1:10" x14ac:dyDescent="0.35">
      <c r="A75" s="10">
        <v>15</v>
      </c>
      <c r="B75" s="12">
        <v>58</v>
      </c>
      <c r="C75" s="13" t="s">
        <v>28</v>
      </c>
      <c r="D75" s="13" t="s">
        <v>31</v>
      </c>
      <c r="E75" s="14" t="s">
        <v>32</v>
      </c>
      <c r="F75" s="12">
        <v>1977</v>
      </c>
      <c r="G75" s="12" t="s">
        <v>30</v>
      </c>
      <c r="H75" s="10" t="s">
        <v>9</v>
      </c>
      <c r="I75" s="10">
        <v>10000</v>
      </c>
      <c r="J75" s="15" t="s">
        <v>536</v>
      </c>
    </row>
    <row r="76" spans="1:10" x14ac:dyDescent="0.35">
      <c r="A76" s="10">
        <v>16</v>
      </c>
      <c r="B76" s="12">
        <v>44</v>
      </c>
      <c r="C76" s="13" t="s">
        <v>284</v>
      </c>
      <c r="D76" s="13" t="s">
        <v>194</v>
      </c>
      <c r="E76" s="14" t="s">
        <v>285</v>
      </c>
      <c r="F76" s="12">
        <v>1978</v>
      </c>
      <c r="G76" s="12" t="s">
        <v>30</v>
      </c>
      <c r="H76" s="10" t="s">
        <v>9</v>
      </c>
      <c r="I76" s="10">
        <v>10000</v>
      </c>
      <c r="J76" s="15" t="s">
        <v>537</v>
      </c>
    </row>
    <row r="77" spans="1:10" x14ac:dyDescent="0.35">
      <c r="A77" s="10">
        <v>17</v>
      </c>
      <c r="B77" s="12">
        <v>2</v>
      </c>
      <c r="C77" s="13" t="s">
        <v>45</v>
      </c>
      <c r="D77" s="13" t="s">
        <v>46</v>
      </c>
      <c r="E77" s="14"/>
      <c r="F77" s="12">
        <v>1973</v>
      </c>
      <c r="G77" s="12" t="s">
        <v>30</v>
      </c>
      <c r="H77" s="10" t="s">
        <v>9</v>
      </c>
      <c r="I77" s="10">
        <v>10000</v>
      </c>
      <c r="J77" s="15" t="s">
        <v>538</v>
      </c>
    </row>
    <row r="78" spans="1:10" x14ac:dyDescent="0.35">
      <c r="A78" s="10">
        <v>18</v>
      </c>
      <c r="B78" s="12">
        <v>56</v>
      </c>
      <c r="C78" s="29" t="s">
        <v>74</v>
      </c>
      <c r="D78" s="13" t="s">
        <v>48</v>
      </c>
      <c r="E78" s="29" t="s">
        <v>73</v>
      </c>
      <c r="F78" s="12">
        <v>1970</v>
      </c>
      <c r="G78" s="12" t="s">
        <v>30</v>
      </c>
      <c r="H78" s="10" t="s">
        <v>9</v>
      </c>
      <c r="I78" s="10">
        <v>10000</v>
      </c>
      <c r="J78" s="15" t="s">
        <v>539</v>
      </c>
    </row>
    <row r="79" spans="1:10" x14ac:dyDescent="0.35">
      <c r="A79" s="10">
        <v>19</v>
      </c>
      <c r="B79" s="12">
        <v>68</v>
      </c>
      <c r="C79" s="13" t="s">
        <v>339</v>
      </c>
      <c r="D79" s="13" t="s">
        <v>130</v>
      </c>
      <c r="E79" s="14" t="s">
        <v>203</v>
      </c>
      <c r="F79" s="12">
        <v>1973</v>
      </c>
      <c r="G79" s="12" t="s">
        <v>30</v>
      </c>
      <c r="H79" s="10" t="s">
        <v>9</v>
      </c>
      <c r="I79" s="10">
        <v>10000</v>
      </c>
      <c r="J79" s="15" t="s">
        <v>540</v>
      </c>
    </row>
    <row r="80" spans="1:10" x14ac:dyDescent="0.35">
      <c r="B80" s="11"/>
      <c r="G80" s="11"/>
    </row>
    <row r="81" spans="1:10" x14ac:dyDescent="0.35">
      <c r="A81" s="33" t="s">
        <v>475</v>
      </c>
      <c r="B81" s="11"/>
      <c r="G81" s="11"/>
    </row>
    <row r="82" spans="1:10" x14ac:dyDescent="0.35">
      <c r="A82" s="10">
        <v>1</v>
      </c>
      <c r="B82" s="12">
        <v>13</v>
      </c>
      <c r="C82" s="13" t="s">
        <v>146</v>
      </c>
      <c r="D82" s="13" t="s">
        <v>106</v>
      </c>
      <c r="E82" s="29" t="s">
        <v>147</v>
      </c>
      <c r="F82" s="12">
        <v>1969</v>
      </c>
      <c r="G82" s="12" t="s">
        <v>30</v>
      </c>
      <c r="H82" s="10" t="s">
        <v>7</v>
      </c>
      <c r="I82" s="10">
        <v>10000</v>
      </c>
      <c r="J82" s="15" t="s">
        <v>541</v>
      </c>
    </row>
    <row r="83" spans="1:10" x14ac:dyDescent="0.35">
      <c r="A83" s="10">
        <v>2</v>
      </c>
      <c r="B83" s="12">
        <v>67</v>
      </c>
      <c r="C83" s="13" t="s">
        <v>343</v>
      </c>
      <c r="D83" s="13" t="s">
        <v>300</v>
      </c>
      <c r="E83" s="14" t="s">
        <v>344</v>
      </c>
      <c r="F83" s="12">
        <v>1962</v>
      </c>
      <c r="G83" s="12" t="s">
        <v>30</v>
      </c>
      <c r="H83" s="10" t="s">
        <v>7</v>
      </c>
      <c r="I83" s="10">
        <v>10000</v>
      </c>
      <c r="J83" s="15" t="s">
        <v>542</v>
      </c>
    </row>
    <row r="84" spans="1:10" x14ac:dyDescent="0.35">
      <c r="A84" s="10">
        <v>3</v>
      </c>
      <c r="B84" s="12">
        <v>12</v>
      </c>
      <c r="C84" s="29" t="s">
        <v>54</v>
      </c>
      <c r="D84" s="13" t="s">
        <v>55</v>
      </c>
      <c r="E84" s="14" t="s">
        <v>56</v>
      </c>
      <c r="F84" s="12">
        <v>1965</v>
      </c>
      <c r="G84" s="12" t="s">
        <v>30</v>
      </c>
      <c r="H84" s="10" t="s">
        <v>7</v>
      </c>
      <c r="I84" s="10">
        <v>10000</v>
      </c>
      <c r="J84" s="15" t="s">
        <v>543</v>
      </c>
    </row>
    <row r="85" spans="1:10" x14ac:dyDescent="0.35">
      <c r="A85" s="10">
        <v>4</v>
      </c>
      <c r="B85" s="12">
        <v>36</v>
      </c>
      <c r="C85" s="13" t="s">
        <v>214</v>
      </c>
      <c r="D85" s="13" t="s">
        <v>106</v>
      </c>
      <c r="E85" s="14" t="s">
        <v>215</v>
      </c>
      <c r="F85" s="12">
        <v>1964</v>
      </c>
      <c r="G85" s="12" t="s">
        <v>30</v>
      </c>
      <c r="H85" s="10" t="s">
        <v>7</v>
      </c>
      <c r="I85" s="10">
        <v>10000</v>
      </c>
      <c r="J85" s="15" t="s">
        <v>544</v>
      </c>
    </row>
    <row r="86" spans="1:10" x14ac:dyDescent="0.35">
      <c r="A86" s="10">
        <v>5</v>
      </c>
      <c r="B86" s="12">
        <v>85</v>
      </c>
      <c r="C86" s="13" t="s">
        <v>353</v>
      </c>
      <c r="D86" s="13" t="s">
        <v>127</v>
      </c>
      <c r="E86" s="14" t="s">
        <v>354</v>
      </c>
      <c r="F86" s="12">
        <v>1969</v>
      </c>
      <c r="G86" s="12" t="s">
        <v>30</v>
      </c>
      <c r="H86" s="10" t="s">
        <v>7</v>
      </c>
      <c r="I86" s="10">
        <v>10000</v>
      </c>
      <c r="J86" s="15" t="s">
        <v>545</v>
      </c>
    </row>
    <row r="87" spans="1:10" x14ac:dyDescent="0.35">
      <c r="A87" s="10">
        <v>6</v>
      </c>
      <c r="B87" s="12">
        <v>9</v>
      </c>
      <c r="C87" s="29" t="s">
        <v>97</v>
      </c>
      <c r="D87" s="13" t="s">
        <v>98</v>
      </c>
      <c r="E87" s="29" t="s">
        <v>99</v>
      </c>
      <c r="F87" s="12">
        <v>1966</v>
      </c>
      <c r="G87" s="12" t="s">
        <v>30</v>
      </c>
      <c r="H87" s="10" t="s">
        <v>7</v>
      </c>
      <c r="I87" s="10">
        <v>10000</v>
      </c>
      <c r="J87" s="15" t="s">
        <v>546</v>
      </c>
    </row>
    <row r="88" spans="1:10" x14ac:dyDescent="0.35">
      <c r="A88" s="10">
        <v>7</v>
      </c>
      <c r="B88" s="12">
        <v>25</v>
      </c>
      <c r="C88" s="13" t="s">
        <v>201</v>
      </c>
      <c r="D88" s="13" t="s">
        <v>202</v>
      </c>
      <c r="E88" s="14" t="s">
        <v>203</v>
      </c>
      <c r="F88" s="12">
        <v>1969</v>
      </c>
      <c r="G88" s="12" t="s">
        <v>30</v>
      </c>
      <c r="H88" s="10" t="s">
        <v>7</v>
      </c>
      <c r="I88" s="10">
        <v>10000</v>
      </c>
      <c r="J88" s="15" t="s">
        <v>547</v>
      </c>
    </row>
    <row r="89" spans="1:10" x14ac:dyDescent="0.35">
      <c r="A89" s="10">
        <v>8</v>
      </c>
      <c r="B89" s="12">
        <v>17</v>
      </c>
      <c r="C89" s="13" t="s">
        <v>175</v>
      </c>
      <c r="D89" s="13" t="s">
        <v>106</v>
      </c>
      <c r="E89" s="14" t="s">
        <v>176</v>
      </c>
      <c r="F89" s="12">
        <v>1967</v>
      </c>
      <c r="G89" s="12" t="s">
        <v>30</v>
      </c>
      <c r="H89" s="10" t="s">
        <v>7</v>
      </c>
      <c r="I89" s="10">
        <v>10000</v>
      </c>
      <c r="J89" s="15" t="s">
        <v>548</v>
      </c>
    </row>
    <row r="90" spans="1:10" x14ac:dyDescent="0.35">
      <c r="A90" s="10">
        <v>9</v>
      </c>
      <c r="B90" s="12">
        <v>48</v>
      </c>
      <c r="C90" s="13" t="s">
        <v>92</v>
      </c>
      <c r="D90" s="13" t="s">
        <v>93</v>
      </c>
      <c r="E90" s="14" t="s">
        <v>94</v>
      </c>
      <c r="F90" s="12">
        <v>1968</v>
      </c>
      <c r="G90" s="12" t="s">
        <v>30</v>
      </c>
      <c r="H90" s="10" t="s">
        <v>7</v>
      </c>
      <c r="I90" s="10">
        <v>10000</v>
      </c>
      <c r="J90" s="15" t="s">
        <v>549</v>
      </c>
    </row>
    <row r="91" spans="1:10" x14ac:dyDescent="0.35">
      <c r="B91" s="11"/>
      <c r="G91" s="11"/>
    </row>
    <row r="92" spans="1:10" x14ac:dyDescent="0.35">
      <c r="A92" s="33" t="s">
        <v>476</v>
      </c>
      <c r="B92" s="11"/>
      <c r="G92" s="11"/>
    </row>
    <row r="93" spans="1:10" x14ac:dyDescent="0.35">
      <c r="A93" s="10">
        <v>1</v>
      </c>
      <c r="B93" s="12">
        <v>1</v>
      </c>
      <c r="C93" s="13" t="s">
        <v>38</v>
      </c>
      <c r="D93" s="13" t="s">
        <v>39</v>
      </c>
      <c r="E93" s="14" t="s">
        <v>40</v>
      </c>
      <c r="F93" s="12">
        <v>1957</v>
      </c>
      <c r="G93" s="12" t="s">
        <v>30</v>
      </c>
      <c r="H93" s="10" t="s">
        <v>6</v>
      </c>
      <c r="I93" s="10">
        <v>10000</v>
      </c>
      <c r="J93" s="15" t="s">
        <v>552</v>
      </c>
    </row>
    <row r="94" spans="1:10" x14ac:dyDescent="0.35">
      <c r="A94" s="10">
        <v>2</v>
      </c>
      <c r="B94" s="12">
        <v>71</v>
      </c>
      <c r="C94" s="13" t="s">
        <v>334</v>
      </c>
      <c r="D94" s="13" t="s">
        <v>106</v>
      </c>
      <c r="E94" s="14" t="s">
        <v>335</v>
      </c>
      <c r="F94" s="12">
        <v>1957</v>
      </c>
      <c r="G94" s="12" t="s">
        <v>30</v>
      </c>
      <c r="H94" s="10" t="s">
        <v>6</v>
      </c>
      <c r="I94" s="10">
        <v>10000</v>
      </c>
      <c r="J94" s="15" t="s">
        <v>553</v>
      </c>
    </row>
    <row r="95" spans="1:10" x14ac:dyDescent="0.35">
      <c r="A95" s="10">
        <v>3</v>
      </c>
      <c r="B95" s="12">
        <v>5</v>
      </c>
      <c r="C95" s="29" t="s">
        <v>69</v>
      </c>
      <c r="D95" s="13" t="s">
        <v>53</v>
      </c>
      <c r="E95" s="29" t="s">
        <v>70</v>
      </c>
      <c r="F95" s="12">
        <v>1958</v>
      </c>
      <c r="G95" s="12" t="s">
        <v>30</v>
      </c>
      <c r="H95" s="10" t="s">
        <v>6</v>
      </c>
      <c r="I95" s="10">
        <v>10000</v>
      </c>
      <c r="J95" s="15" t="s">
        <v>554</v>
      </c>
    </row>
    <row r="96" spans="1:10" x14ac:dyDescent="0.35">
      <c r="A96" s="10">
        <v>4</v>
      </c>
      <c r="B96" s="12">
        <v>72</v>
      </c>
      <c r="C96" s="13" t="s">
        <v>313</v>
      </c>
      <c r="D96" s="13" t="s">
        <v>106</v>
      </c>
      <c r="E96" s="14" t="s">
        <v>156</v>
      </c>
      <c r="F96" s="12">
        <v>1953</v>
      </c>
      <c r="G96" s="12" t="s">
        <v>30</v>
      </c>
      <c r="H96" s="10" t="s">
        <v>6</v>
      </c>
      <c r="I96" s="10">
        <v>10000</v>
      </c>
      <c r="J96" s="15" t="s">
        <v>555</v>
      </c>
    </row>
    <row r="97" spans="1:10" x14ac:dyDescent="0.35">
      <c r="A97" s="10">
        <v>5</v>
      </c>
      <c r="B97" s="12">
        <v>83</v>
      </c>
      <c r="C97" s="13" t="s">
        <v>346</v>
      </c>
      <c r="D97" s="13" t="s">
        <v>55</v>
      </c>
      <c r="E97" s="14" t="s">
        <v>347</v>
      </c>
      <c r="F97" s="12">
        <v>1957</v>
      </c>
      <c r="G97" s="12" t="s">
        <v>30</v>
      </c>
      <c r="H97" s="10" t="s">
        <v>6</v>
      </c>
      <c r="I97" s="10">
        <v>10000</v>
      </c>
      <c r="J97" s="15" t="s">
        <v>556</v>
      </c>
    </row>
    <row r="98" spans="1:10" x14ac:dyDescent="0.35">
      <c r="A98" s="10">
        <v>6</v>
      </c>
      <c r="B98" s="12">
        <v>29</v>
      </c>
      <c r="C98" s="13" t="s">
        <v>299</v>
      </c>
      <c r="D98" s="13" t="s">
        <v>300</v>
      </c>
      <c r="E98" s="14" t="s">
        <v>301</v>
      </c>
      <c r="F98" s="12">
        <v>1959</v>
      </c>
      <c r="G98" s="12" t="s">
        <v>30</v>
      </c>
      <c r="H98" s="10" t="s">
        <v>6</v>
      </c>
      <c r="I98" s="10">
        <v>10000</v>
      </c>
      <c r="J98" s="15" t="s">
        <v>551</v>
      </c>
    </row>
    <row r="99" spans="1:10" x14ac:dyDescent="0.35">
      <c r="A99" s="10">
        <v>7</v>
      </c>
      <c r="B99" s="12">
        <v>65</v>
      </c>
      <c r="C99" s="29" t="s">
        <v>35</v>
      </c>
      <c r="D99" s="13" t="s">
        <v>36</v>
      </c>
      <c r="E99" s="14" t="s">
        <v>37</v>
      </c>
      <c r="F99" s="12">
        <v>1958</v>
      </c>
      <c r="G99" s="12" t="s">
        <v>30</v>
      </c>
      <c r="H99" s="10" t="s">
        <v>6</v>
      </c>
      <c r="I99" s="10">
        <v>10000</v>
      </c>
      <c r="J99" s="15" t="s">
        <v>550</v>
      </c>
    </row>
    <row r="100" spans="1:10" x14ac:dyDescent="0.35">
      <c r="B100" s="11"/>
      <c r="G100" s="11"/>
    </row>
    <row r="101" spans="1:10" x14ac:dyDescent="0.35">
      <c r="A101" s="33" t="s">
        <v>477</v>
      </c>
      <c r="B101" s="11"/>
      <c r="G101" s="11"/>
    </row>
    <row r="102" spans="1:10" x14ac:dyDescent="0.35">
      <c r="A102" s="10">
        <v>1</v>
      </c>
      <c r="B102" s="12">
        <v>79</v>
      </c>
      <c r="C102" s="13" t="s">
        <v>309</v>
      </c>
      <c r="D102" s="13" t="s">
        <v>261</v>
      </c>
      <c r="E102" s="14" t="s">
        <v>310</v>
      </c>
      <c r="F102" s="12">
        <v>1990</v>
      </c>
      <c r="G102" s="12" t="s">
        <v>17</v>
      </c>
      <c r="H102" s="10" t="s">
        <v>12</v>
      </c>
      <c r="I102" s="10">
        <v>10000</v>
      </c>
      <c r="J102" s="15" t="s">
        <v>557</v>
      </c>
    </row>
    <row r="103" spans="1:10" x14ac:dyDescent="0.35">
      <c r="A103" s="10">
        <v>2</v>
      </c>
      <c r="B103" s="12">
        <v>81</v>
      </c>
      <c r="C103" s="13" t="s">
        <v>351</v>
      </c>
      <c r="D103" s="13" t="s">
        <v>144</v>
      </c>
      <c r="E103" s="14" t="s">
        <v>145</v>
      </c>
      <c r="F103" s="12">
        <v>1996</v>
      </c>
      <c r="G103" s="12" t="s">
        <v>17</v>
      </c>
      <c r="H103" s="10" t="s">
        <v>12</v>
      </c>
      <c r="I103" s="10">
        <v>10000</v>
      </c>
      <c r="J103" s="15" t="s">
        <v>558</v>
      </c>
    </row>
    <row r="104" spans="1:10" x14ac:dyDescent="0.35">
      <c r="A104" s="10">
        <v>3</v>
      </c>
      <c r="B104" s="12">
        <v>52</v>
      </c>
      <c r="C104" s="13" t="s">
        <v>275</v>
      </c>
      <c r="D104" s="13" t="s">
        <v>163</v>
      </c>
      <c r="E104" s="14" t="s">
        <v>259</v>
      </c>
      <c r="F104" s="12">
        <v>1992</v>
      </c>
      <c r="G104" s="12" t="s">
        <v>17</v>
      </c>
      <c r="H104" s="10" t="s">
        <v>12</v>
      </c>
      <c r="I104" s="10">
        <v>10000</v>
      </c>
      <c r="J104" s="15" t="s">
        <v>559</v>
      </c>
    </row>
    <row r="105" spans="1:10" x14ac:dyDescent="0.35">
      <c r="A105" s="10">
        <v>4</v>
      </c>
      <c r="B105" s="12">
        <v>60</v>
      </c>
      <c r="C105" s="13" t="s">
        <v>265</v>
      </c>
      <c r="D105" s="13" t="s">
        <v>266</v>
      </c>
      <c r="E105" s="14" t="s">
        <v>267</v>
      </c>
      <c r="F105" s="12">
        <v>1996</v>
      </c>
      <c r="G105" s="12" t="s">
        <v>17</v>
      </c>
      <c r="H105" s="10" t="s">
        <v>12</v>
      </c>
      <c r="I105" s="10">
        <v>10000</v>
      </c>
      <c r="J105" s="15" t="s">
        <v>560</v>
      </c>
    </row>
    <row r="106" spans="1:10" x14ac:dyDescent="0.35">
      <c r="A106" s="10">
        <v>5</v>
      </c>
      <c r="B106" s="12">
        <v>4</v>
      </c>
      <c r="C106" s="13" t="s">
        <v>148</v>
      </c>
      <c r="D106" s="13" t="s">
        <v>149</v>
      </c>
      <c r="E106" s="14" t="s">
        <v>150</v>
      </c>
      <c r="F106" s="12">
        <v>1997</v>
      </c>
      <c r="G106" s="12" t="s">
        <v>17</v>
      </c>
      <c r="H106" s="10" t="s">
        <v>12</v>
      </c>
      <c r="I106" s="10">
        <v>10000</v>
      </c>
      <c r="J106" s="15" t="s">
        <v>561</v>
      </c>
    </row>
    <row r="107" spans="1:10" x14ac:dyDescent="0.35">
      <c r="A107" s="10">
        <v>6</v>
      </c>
      <c r="B107" s="12">
        <v>77</v>
      </c>
      <c r="C107" s="13" t="s">
        <v>321</v>
      </c>
      <c r="D107" s="13" t="s">
        <v>322</v>
      </c>
      <c r="E107" s="14" t="s">
        <v>323</v>
      </c>
      <c r="F107" s="12">
        <v>1991</v>
      </c>
      <c r="G107" s="12" t="s">
        <v>17</v>
      </c>
      <c r="H107" s="10" t="s">
        <v>12</v>
      </c>
      <c r="I107" s="10">
        <v>10000</v>
      </c>
      <c r="J107" s="15" t="s">
        <v>562</v>
      </c>
    </row>
    <row r="108" spans="1:10" x14ac:dyDescent="0.35">
      <c r="B108" s="11"/>
      <c r="G108" s="11"/>
    </row>
    <row r="109" spans="1:10" x14ac:dyDescent="0.35">
      <c r="A109" s="33" t="s">
        <v>478</v>
      </c>
      <c r="B109" s="11"/>
      <c r="G109" s="11"/>
    </row>
    <row r="110" spans="1:10" x14ac:dyDescent="0.35">
      <c r="A110" s="10">
        <v>1</v>
      </c>
      <c r="B110" s="12">
        <v>73</v>
      </c>
      <c r="C110" s="13" t="s">
        <v>331</v>
      </c>
      <c r="D110" s="13" t="s">
        <v>332</v>
      </c>
      <c r="E110" s="14" t="s">
        <v>333</v>
      </c>
      <c r="F110" s="12">
        <v>1979</v>
      </c>
      <c r="G110" s="12" t="s">
        <v>17</v>
      </c>
      <c r="H110" s="10" t="s">
        <v>13</v>
      </c>
      <c r="I110" s="10">
        <v>10000</v>
      </c>
      <c r="J110" s="15" t="s">
        <v>563</v>
      </c>
    </row>
    <row r="111" spans="1:10" x14ac:dyDescent="0.35">
      <c r="A111" s="10">
        <v>2</v>
      </c>
      <c r="B111" s="12">
        <v>34</v>
      </c>
      <c r="C111" s="13" t="s">
        <v>307</v>
      </c>
      <c r="D111" s="13" t="s">
        <v>308</v>
      </c>
      <c r="E111" s="14" t="s">
        <v>306</v>
      </c>
      <c r="F111" s="12">
        <v>1975</v>
      </c>
      <c r="G111" s="12" t="s">
        <v>17</v>
      </c>
      <c r="H111" s="10" t="s">
        <v>13</v>
      </c>
      <c r="I111" s="10">
        <v>10000</v>
      </c>
      <c r="J111" s="15" t="s">
        <v>564</v>
      </c>
    </row>
    <row r="112" spans="1:10" x14ac:dyDescent="0.35">
      <c r="A112" s="10">
        <v>3</v>
      </c>
      <c r="B112" s="12">
        <v>49</v>
      </c>
      <c r="C112" s="29" t="s">
        <v>116</v>
      </c>
      <c r="D112" s="13" t="s">
        <v>117</v>
      </c>
      <c r="E112" s="29" t="s">
        <v>115</v>
      </c>
      <c r="F112" s="12">
        <v>1975</v>
      </c>
      <c r="G112" s="12" t="s">
        <v>17</v>
      </c>
      <c r="H112" s="10" t="s">
        <v>13</v>
      </c>
      <c r="I112" s="10">
        <v>10000</v>
      </c>
      <c r="J112" s="15" t="s">
        <v>565</v>
      </c>
    </row>
    <row r="113" spans="1:10" x14ac:dyDescent="0.35">
      <c r="A113" s="10">
        <v>4</v>
      </c>
      <c r="B113" s="12">
        <v>3</v>
      </c>
      <c r="C113" s="13" t="s">
        <v>47</v>
      </c>
      <c r="D113" s="13" t="s">
        <v>48</v>
      </c>
      <c r="E113" s="14"/>
      <c r="F113" s="12">
        <v>1975</v>
      </c>
      <c r="G113" s="12" t="s">
        <v>17</v>
      </c>
      <c r="H113" s="10" t="s">
        <v>13</v>
      </c>
      <c r="I113" s="10">
        <v>10000</v>
      </c>
      <c r="J113" s="15" t="s">
        <v>566</v>
      </c>
    </row>
    <row r="114" spans="1:10" x14ac:dyDescent="0.35">
      <c r="A114" s="10">
        <v>5</v>
      </c>
      <c r="B114" s="12">
        <v>57</v>
      </c>
      <c r="C114" s="13" t="s">
        <v>271</v>
      </c>
      <c r="D114" s="13" t="s">
        <v>272</v>
      </c>
      <c r="E114" s="14" t="s">
        <v>166</v>
      </c>
      <c r="F114" s="12">
        <v>1975</v>
      </c>
      <c r="G114" s="12" t="s">
        <v>17</v>
      </c>
      <c r="H114" s="10" t="s">
        <v>13</v>
      </c>
      <c r="I114" s="10">
        <v>10000</v>
      </c>
      <c r="J114" s="15" t="s">
        <v>567</v>
      </c>
    </row>
    <row r="115" spans="1:10" x14ac:dyDescent="0.35">
      <c r="A115" s="10">
        <v>6</v>
      </c>
      <c r="B115" s="12">
        <v>59</v>
      </c>
      <c r="C115" s="13" t="s">
        <v>268</v>
      </c>
      <c r="D115" s="13" t="s">
        <v>269</v>
      </c>
      <c r="E115" s="14" t="s">
        <v>270</v>
      </c>
      <c r="F115" s="12">
        <v>1977</v>
      </c>
      <c r="G115" s="12" t="s">
        <v>17</v>
      </c>
      <c r="H115" s="10" t="s">
        <v>13</v>
      </c>
      <c r="I115" s="10">
        <v>10000</v>
      </c>
      <c r="J115" s="15" t="s">
        <v>568</v>
      </c>
    </row>
    <row r="116" spans="1:10" x14ac:dyDescent="0.35">
      <c r="A116" s="10">
        <v>7</v>
      </c>
      <c r="B116" s="12">
        <v>11</v>
      </c>
      <c r="C116" s="13" t="s">
        <v>167</v>
      </c>
      <c r="D116" s="13" t="s">
        <v>168</v>
      </c>
      <c r="E116" s="14" t="s">
        <v>169</v>
      </c>
      <c r="F116" s="14">
        <v>1978</v>
      </c>
      <c r="G116" s="12" t="s">
        <v>17</v>
      </c>
      <c r="H116" s="10" t="s">
        <v>13</v>
      </c>
      <c r="I116" s="10">
        <v>10000</v>
      </c>
      <c r="J116" s="15" t="s">
        <v>569</v>
      </c>
    </row>
    <row r="117" spans="1:10" x14ac:dyDescent="0.35">
      <c r="A117" s="10">
        <v>8</v>
      </c>
      <c r="B117" s="12">
        <v>27</v>
      </c>
      <c r="C117" s="13" t="s">
        <v>294</v>
      </c>
      <c r="D117" s="13" t="s">
        <v>261</v>
      </c>
      <c r="E117" s="14" t="s">
        <v>166</v>
      </c>
      <c r="F117" s="12">
        <v>1979</v>
      </c>
      <c r="G117" s="12" t="s">
        <v>17</v>
      </c>
      <c r="H117" s="10" t="s">
        <v>13</v>
      </c>
      <c r="I117" s="10">
        <v>10000</v>
      </c>
      <c r="J117" s="15" t="s">
        <v>570</v>
      </c>
    </row>
    <row r="118" spans="1:10" x14ac:dyDescent="0.35">
      <c r="A118" s="10">
        <v>9</v>
      </c>
      <c r="B118" s="12">
        <v>15</v>
      </c>
      <c r="C118" s="13" t="s">
        <v>177</v>
      </c>
      <c r="D118" s="13" t="s">
        <v>179</v>
      </c>
      <c r="E118" s="14" t="s">
        <v>180</v>
      </c>
      <c r="F118" s="12">
        <v>1980</v>
      </c>
      <c r="G118" s="12" t="s">
        <v>17</v>
      </c>
      <c r="H118" s="10" t="s">
        <v>13</v>
      </c>
      <c r="I118" s="10">
        <v>10000</v>
      </c>
      <c r="J118" s="15" t="s">
        <v>571</v>
      </c>
    </row>
    <row r="119" spans="1:10" x14ac:dyDescent="0.35">
      <c r="A119" s="10">
        <v>10</v>
      </c>
      <c r="B119" s="12">
        <v>39</v>
      </c>
      <c r="C119" s="29" t="s">
        <v>65</v>
      </c>
      <c r="D119" s="13" t="s">
        <v>66</v>
      </c>
      <c r="E119" s="14"/>
      <c r="F119" s="12">
        <v>1981</v>
      </c>
      <c r="G119" s="12" t="s">
        <v>17</v>
      </c>
      <c r="H119" s="10" t="s">
        <v>13</v>
      </c>
      <c r="I119" s="10">
        <v>10000</v>
      </c>
      <c r="J119" s="15" t="s">
        <v>572</v>
      </c>
    </row>
    <row r="120" spans="1:10" x14ac:dyDescent="0.35">
      <c r="A120" s="10">
        <v>11</v>
      </c>
      <c r="B120" s="12">
        <v>76</v>
      </c>
      <c r="C120" s="13" t="s">
        <v>324</v>
      </c>
      <c r="D120" s="13" t="s">
        <v>103</v>
      </c>
      <c r="E120" s="14" t="s">
        <v>325</v>
      </c>
      <c r="F120" s="12">
        <v>1983</v>
      </c>
      <c r="G120" s="12" t="s">
        <v>17</v>
      </c>
      <c r="H120" s="10" t="s">
        <v>13</v>
      </c>
      <c r="I120" s="10">
        <v>10000</v>
      </c>
      <c r="J120" s="15" t="s">
        <v>573</v>
      </c>
    </row>
    <row r="121" spans="1:10" x14ac:dyDescent="0.35">
      <c r="A121" s="10">
        <v>12</v>
      </c>
      <c r="B121" s="12">
        <v>22</v>
      </c>
      <c r="C121" s="13" t="s">
        <v>140</v>
      </c>
      <c r="D121" s="13" t="s">
        <v>142</v>
      </c>
      <c r="E121" s="29" t="s">
        <v>143</v>
      </c>
      <c r="F121" s="12">
        <v>1979</v>
      </c>
      <c r="G121" s="12" t="s">
        <v>17</v>
      </c>
      <c r="H121" s="10" t="s">
        <v>13</v>
      </c>
      <c r="I121" s="10">
        <v>10000</v>
      </c>
      <c r="J121" s="15" t="s">
        <v>574</v>
      </c>
    </row>
    <row r="122" spans="1:10" x14ac:dyDescent="0.35">
      <c r="B122" s="11"/>
      <c r="G122" s="11"/>
    </row>
    <row r="123" spans="1:10" x14ac:dyDescent="0.35">
      <c r="A123" s="33" t="s">
        <v>479</v>
      </c>
      <c r="B123" s="11"/>
      <c r="G123" s="11"/>
    </row>
    <row r="124" spans="1:10" x14ac:dyDescent="0.35">
      <c r="A124" s="10">
        <v>1</v>
      </c>
      <c r="B124" s="12">
        <v>38</v>
      </c>
      <c r="C124" s="13" t="s">
        <v>291</v>
      </c>
      <c r="D124" s="13" t="s">
        <v>117</v>
      </c>
      <c r="E124" s="14" t="s">
        <v>91</v>
      </c>
      <c r="F124" s="12">
        <v>1969</v>
      </c>
      <c r="G124" s="12" t="s">
        <v>17</v>
      </c>
      <c r="H124" s="10" t="s">
        <v>14</v>
      </c>
      <c r="I124" s="10">
        <v>10000</v>
      </c>
      <c r="J124" s="15" t="s">
        <v>575</v>
      </c>
    </row>
    <row r="125" spans="1:10" x14ac:dyDescent="0.35">
      <c r="A125" s="10">
        <v>2</v>
      </c>
      <c r="B125" s="12">
        <v>61</v>
      </c>
      <c r="C125" s="13" t="s">
        <v>260</v>
      </c>
      <c r="D125" s="13" t="s">
        <v>261</v>
      </c>
      <c r="E125" s="14" t="s">
        <v>166</v>
      </c>
      <c r="F125" s="12">
        <v>1970</v>
      </c>
      <c r="G125" s="12" t="s">
        <v>17</v>
      </c>
      <c r="H125" s="10" t="s">
        <v>14</v>
      </c>
      <c r="I125" s="10">
        <v>10000</v>
      </c>
      <c r="J125" s="15" t="s">
        <v>576</v>
      </c>
    </row>
    <row r="126" spans="1:10" x14ac:dyDescent="0.35">
      <c r="A126" s="10">
        <v>3</v>
      </c>
      <c r="B126" s="12">
        <v>20</v>
      </c>
      <c r="C126" s="29" t="s">
        <v>84</v>
      </c>
      <c r="D126" s="13" t="s">
        <v>85</v>
      </c>
      <c r="E126" s="29" t="s">
        <v>86</v>
      </c>
      <c r="F126" s="12">
        <v>1971</v>
      </c>
      <c r="G126" s="12" t="s">
        <v>17</v>
      </c>
      <c r="H126" s="10" t="s">
        <v>14</v>
      </c>
      <c r="I126" s="10">
        <v>10000</v>
      </c>
      <c r="J126" s="15" t="s">
        <v>577</v>
      </c>
    </row>
    <row r="127" spans="1:10" x14ac:dyDescent="0.35">
      <c r="A127" s="10">
        <v>4</v>
      </c>
      <c r="B127" s="12">
        <v>28</v>
      </c>
      <c r="C127" s="13" t="s">
        <v>296</v>
      </c>
      <c r="D127" s="13" t="s">
        <v>297</v>
      </c>
      <c r="E127" s="14" t="s">
        <v>298</v>
      </c>
      <c r="F127" s="12">
        <v>1968</v>
      </c>
      <c r="G127" s="12" t="s">
        <v>17</v>
      </c>
      <c r="H127" s="10" t="s">
        <v>14</v>
      </c>
      <c r="I127" s="10">
        <v>10000</v>
      </c>
      <c r="J127" s="15" t="s">
        <v>578</v>
      </c>
    </row>
  </sheetData>
  <sortState ref="A2:J101">
    <sortCondition ref="I2:I101"/>
    <sortCondition ref="H2:H101"/>
    <sortCondition ref="G2:G101"/>
    <sortCondition ref="J2:J101"/>
  </sortState>
  <pageMargins left="0.7" right="0.7" top="0.78740157499999996" bottom="0.78740157499999996" header="0.3" footer="0.3"/>
  <pageSetup paperSize="9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workbookViewId="0">
      <selection activeCell="A148" sqref="A148"/>
    </sheetView>
  </sheetViews>
  <sheetFormatPr defaultRowHeight="18.649999999999999" x14ac:dyDescent="0.35"/>
  <cols>
    <col min="1" max="1" width="8.109375" style="18" customWidth="1"/>
    <col min="2" max="2" width="15.21875" style="11" bestFit="1" customWidth="1"/>
    <col min="3" max="3" width="11.21875" style="11" bestFit="1" customWidth="1"/>
    <col min="4" max="4" width="21.109375" style="11" customWidth="1"/>
    <col min="5" max="5" width="11.77734375" style="11" bestFit="1" customWidth="1"/>
    <col min="6" max="6" width="10.21875" style="18" bestFit="1" customWidth="1"/>
    <col min="7" max="7" width="16.88671875" style="11" bestFit="1" customWidth="1"/>
    <col min="8" max="8" width="12.44140625" style="11" bestFit="1" customWidth="1"/>
    <col min="9" max="9" width="19.6640625" style="11" customWidth="1"/>
    <col min="10" max="16384" width="8.88671875" style="11"/>
  </cols>
  <sheetData>
    <row r="1" spans="1:12" s="21" customFormat="1" ht="29.45" customHeight="1" x14ac:dyDescent="0.3">
      <c r="A1" s="19" t="s">
        <v>5</v>
      </c>
      <c r="B1" s="20" t="s">
        <v>15</v>
      </c>
      <c r="C1" s="20" t="s">
        <v>16</v>
      </c>
      <c r="D1" s="20" t="s">
        <v>0</v>
      </c>
      <c r="E1" s="19" t="s">
        <v>1</v>
      </c>
      <c r="F1" s="19" t="s">
        <v>3</v>
      </c>
      <c r="G1" s="20" t="s">
        <v>4</v>
      </c>
      <c r="H1" s="20" t="s">
        <v>18</v>
      </c>
      <c r="I1" s="20" t="s">
        <v>2</v>
      </c>
    </row>
    <row r="2" spans="1:12" x14ac:dyDescent="0.35">
      <c r="A2" s="12">
        <v>58</v>
      </c>
      <c r="B2" s="13" t="s">
        <v>28</v>
      </c>
      <c r="C2" s="13" t="s">
        <v>31</v>
      </c>
      <c r="D2" s="14" t="s">
        <v>32</v>
      </c>
      <c r="E2" s="12">
        <v>1977</v>
      </c>
      <c r="F2" s="12" t="s">
        <v>30</v>
      </c>
      <c r="G2" s="10" t="str">
        <f>IF(F2="M",VLOOKUP(E2,kategorie!A:B,2,0),IF(data!F2="Z",VLOOKUP(data!E2,kategorie!E:F,2,0)))</f>
        <v>MB</v>
      </c>
      <c r="H2" s="10">
        <f>+IF($F2="M",VLOOKUP($E2,kategorie!A:C,3,0),IF(data!$F2="Z",VLOOKUP(data!$E2,kategorie!E:G,3,0)))</f>
        <v>10000</v>
      </c>
      <c r="I2" s="15"/>
    </row>
    <row r="3" spans="1:12" x14ac:dyDescent="0.35">
      <c r="A3" s="12">
        <v>23</v>
      </c>
      <c r="B3" s="13" t="s">
        <v>33</v>
      </c>
      <c r="C3" s="13" t="s">
        <v>29</v>
      </c>
      <c r="D3" s="14" t="s">
        <v>34</v>
      </c>
      <c r="E3" s="12">
        <v>2001</v>
      </c>
      <c r="F3" s="12" t="s">
        <v>30</v>
      </c>
      <c r="G3" s="10" t="str">
        <f>IF(F3="M",VLOOKUP(E3,kategorie!A:B,2,0),IF(data!F3="Z",VLOOKUP(data!E3,kategorie!E:F,2,0)))</f>
        <v>jun 10000</v>
      </c>
      <c r="H3" s="10">
        <f>+IF($F3="M",VLOOKUP($E3,kategorie!A:C,3,0),IF(data!$F3="Z",VLOOKUP(data!$E3,kategorie!E:G,3,0)))</f>
        <v>10000</v>
      </c>
      <c r="I3" s="15"/>
    </row>
    <row r="4" spans="1:12" x14ac:dyDescent="0.35">
      <c r="A4" s="12">
        <v>65</v>
      </c>
      <c r="B4" s="22" t="s">
        <v>35</v>
      </c>
      <c r="C4" s="13" t="s">
        <v>36</v>
      </c>
      <c r="D4" s="14" t="s">
        <v>37</v>
      </c>
      <c r="E4" s="12">
        <v>1958</v>
      </c>
      <c r="F4" s="12" t="s">
        <v>30</v>
      </c>
      <c r="G4" s="10" t="str">
        <f>IF(F4="M",VLOOKUP(E4,kategorie!A:B,2,0),IF(data!F4="Z",VLOOKUP(data!E4,kategorie!E:F,2,0)))</f>
        <v>MD</v>
      </c>
      <c r="H4" s="10">
        <f>+IF($F4="M",VLOOKUP($E4,kategorie!A:C,3,0),IF(data!$F4="Z",VLOOKUP(data!$E4,kategorie!E:G,3,0)))</f>
        <v>10000</v>
      </c>
      <c r="I4" s="15"/>
    </row>
    <row r="5" spans="1:12" x14ac:dyDescent="0.35">
      <c r="A5" s="12">
        <v>1</v>
      </c>
      <c r="B5" s="13" t="s">
        <v>38</v>
      </c>
      <c r="C5" s="13" t="s">
        <v>39</v>
      </c>
      <c r="D5" s="14" t="s">
        <v>40</v>
      </c>
      <c r="E5" s="12">
        <v>1957</v>
      </c>
      <c r="F5" s="12" t="s">
        <v>30</v>
      </c>
      <c r="G5" s="10" t="str">
        <f>IF(F5="M",VLOOKUP(E5,kategorie!A:B,2,0),IF(data!F5="Z",VLOOKUP(data!E5,kategorie!E:F,2,0)))</f>
        <v>MD</v>
      </c>
      <c r="H5" s="10">
        <f>+IF($F5="M",VLOOKUP($E5,kategorie!A:C,3,0),IF(data!$F5="Z",VLOOKUP(data!$E5,kategorie!E:G,3,0)))</f>
        <v>10000</v>
      </c>
      <c r="I5" s="15"/>
    </row>
    <row r="6" spans="1:12" x14ac:dyDescent="0.35">
      <c r="A6" s="12">
        <v>42</v>
      </c>
      <c r="B6" s="13" t="s">
        <v>41</v>
      </c>
      <c r="C6" s="13" t="s">
        <v>42</v>
      </c>
      <c r="D6" s="14" t="s">
        <v>34</v>
      </c>
      <c r="E6" s="12">
        <v>2011</v>
      </c>
      <c r="F6" s="12" t="s">
        <v>30</v>
      </c>
      <c r="G6" s="10" t="str">
        <f>IF(F6="M",VLOOKUP(E6,kategorie!A:B,2,0),IF(data!F6="Z",VLOOKUP(data!E6,kategorie!E:F,2,0)))</f>
        <v>nejmladší1 600</v>
      </c>
      <c r="H6" s="10">
        <f>+IF($F6="M",VLOOKUP($E6,kategorie!A:C,3,0),IF(data!$F6="Z",VLOOKUP(data!$E6,kategorie!E:G,3,0)))</f>
        <v>600</v>
      </c>
      <c r="I6" s="15"/>
    </row>
    <row r="7" spans="1:12" x14ac:dyDescent="0.35">
      <c r="A7" s="9">
        <v>21</v>
      </c>
      <c r="B7" s="22" t="s">
        <v>44</v>
      </c>
      <c r="C7" s="13" t="s">
        <v>31</v>
      </c>
      <c r="D7" s="14" t="s">
        <v>188</v>
      </c>
      <c r="E7" s="12">
        <v>1996</v>
      </c>
      <c r="F7" s="12" t="s">
        <v>30</v>
      </c>
      <c r="G7" s="10" t="str">
        <f>IF(F7="M",VLOOKUP(E7,kategorie!A:B,2,0),IF(data!F7="Z",VLOOKUP(data!E7,kategorie!E:F,2,0)))</f>
        <v>MA</v>
      </c>
      <c r="H7" s="10">
        <f>+IF($F7="M",VLOOKUP($E7,kategorie!A:C,3,0),IF(data!$F7="Z",VLOOKUP(data!$E7,kategorie!E:G,3,0)))</f>
        <v>10000</v>
      </c>
      <c r="I7" s="15"/>
    </row>
    <row r="8" spans="1:12" x14ac:dyDescent="0.35">
      <c r="A8" s="12">
        <v>2</v>
      </c>
      <c r="B8" s="13" t="s">
        <v>45</v>
      </c>
      <c r="C8" s="13" t="s">
        <v>46</v>
      </c>
      <c r="D8" s="14"/>
      <c r="E8" s="12">
        <v>1973</v>
      </c>
      <c r="F8" s="12" t="s">
        <v>30</v>
      </c>
      <c r="G8" s="10" t="str">
        <f>IF(F8="M",VLOOKUP(E8,kategorie!A:B,2,0),IF(data!F8="Z",VLOOKUP(data!E8,kategorie!E:F,2,0)))</f>
        <v>MB</v>
      </c>
      <c r="H8" s="10">
        <f>+IF($F8="M",VLOOKUP($E8,kategorie!A:C,3,0),IF(data!$F8="Z",VLOOKUP(data!$E8,kategorie!E:G,3,0)))</f>
        <v>10000</v>
      </c>
      <c r="I8" s="15"/>
    </row>
    <row r="9" spans="1:12" x14ac:dyDescent="0.35">
      <c r="A9" s="12">
        <v>3</v>
      </c>
      <c r="B9" s="13" t="s">
        <v>47</v>
      </c>
      <c r="C9" s="13" t="s">
        <v>48</v>
      </c>
      <c r="D9" s="14"/>
      <c r="E9" s="12">
        <v>1975</v>
      </c>
      <c r="F9" s="12" t="s">
        <v>17</v>
      </c>
      <c r="G9" s="10" t="str">
        <f>IF(F9="M",VLOOKUP(E9,kategorie!A:B,2,0),IF(data!F9="Z",VLOOKUP(data!E9,kategorie!E:F,2,0)))</f>
        <v>ZB</v>
      </c>
      <c r="H9" s="10">
        <f>+IF($F9="M",VLOOKUP($E9,kategorie!A:C,3,0),IF(data!$F9="Z",VLOOKUP(data!$E9,kategorie!E:G,3,0)))</f>
        <v>10000</v>
      </c>
      <c r="I9" s="15"/>
    </row>
    <row r="10" spans="1:12" x14ac:dyDescent="0.35">
      <c r="A10" s="12">
        <v>57</v>
      </c>
      <c r="B10" s="13" t="s">
        <v>49</v>
      </c>
      <c r="C10" s="13" t="s">
        <v>50</v>
      </c>
      <c r="D10" s="14" t="s">
        <v>51</v>
      </c>
      <c r="E10" s="12">
        <v>2006</v>
      </c>
      <c r="F10" s="12" t="s">
        <v>17</v>
      </c>
      <c r="G10" s="10" t="str">
        <f>IF(F10="M",VLOOKUP(E10,kategorie!A:B,2,0),IF(data!F10="Z",VLOOKUP(data!E10,kategorie!E:F,2,0)))</f>
        <v>mladší 900</v>
      </c>
      <c r="H10" s="10">
        <f>+IF($F10="M",VLOOKUP($E10,kategorie!A:C,3,0),IF(data!$F10="Z",VLOOKUP(data!$E10,kategorie!E:G,3,0)))</f>
        <v>900</v>
      </c>
      <c r="I10" s="15"/>
    </row>
    <row r="11" spans="1:12" x14ac:dyDescent="0.35">
      <c r="A11" s="12">
        <v>53</v>
      </c>
      <c r="B11" s="23" t="s">
        <v>52</v>
      </c>
      <c r="C11" s="13" t="s">
        <v>53</v>
      </c>
      <c r="D11" s="14"/>
      <c r="E11" s="12">
        <v>1973</v>
      </c>
      <c r="F11" s="12" t="s">
        <v>30</v>
      </c>
      <c r="G11" s="10" t="str">
        <f>IF(F11="M",VLOOKUP(E11,kategorie!A:B,2,0),IF(data!F11="Z",VLOOKUP(data!E11,kategorie!E:F,2,0)))</f>
        <v>MB</v>
      </c>
      <c r="H11" s="10">
        <f>+IF($F11="M",VLOOKUP($E11,kategorie!A:C,3,0),IF(data!$F11="Z",VLOOKUP(data!$E11,kategorie!E:G,3,0)))</f>
        <v>10000</v>
      </c>
      <c r="I11" s="16"/>
    </row>
    <row r="12" spans="1:12" x14ac:dyDescent="0.35">
      <c r="A12" s="12">
        <v>12</v>
      </c>
      <c r="B12" s="22" t="s">
        <v>54</v>
      </c>
      <c r="C12" s="13" t="s">
        <v>55</v>
      </c>
      <c r="D12" s="14" t="s">
        <v>56</v>
      </c>
      <c r="E12" s="12">
        <v>1965</v>
      </c>
      <c r="F12" s="12" t="s">
        <v>30</v>
      </c>
      <c r="G12" s="10" t="str">
        <f>IF(F12="M",VLOOKUP(E12,kategorie!A:B,2,0),IF(data!F12="Z",VLOOKUP(data!E12,kategorie!E:F,2,0)))</f>
        <v>MC</v>
      </c>
      <c r="H12" s="10">
        <f>+IF($F12="M",VLOOKUP($E12,kategorie!A:C,3,0),IF(data!$F12="Z",VLOOKUP(data!$E12,kategorie!E:G,3,0)))</f>
        <v>10000</v>
      </c>
      <c r="I12" s="15"/>
      <c r="L12" s="17"/>
    </row>
    <row r="13" spans="1:12" x14ac:dyDescent="0.35">
      <c r="A13" s="12">
        <v>19</v>
      </c>
      <c r="B13" s="13" t="s">
        <v>57</v>
      </c>
      <c r="C13" s="13" t="s">
        <v>58</v>
      </c>
      <c r="D13" s="22" t="s">
        <v>59</v>
      </c>
      <c r="E13" s="12">
        <v>2011</v>
      </c>
      <c r="F13" s="12" t="s">
        <v>17</v>
      </c>
      <c r="G13" s="10" t="str">
        <f>IF(F13="M",VLOOKUP(E13,kategorie!A:B,2,0),IF(data!F13="Z",VLOOKUP(data!E13,kategorie!E:F,2,0)))</f>
        <v>nejmladší1 600</v>
      </c>
      <c r="H13" s="10">
        <f>+IF($F13="M",VLOOKUP($E13,kategorie!A:C,3,0),IF(data!$F13="Z",VLOOKUP(data!$E13,kategorie!E:G,3,0)))</f>
        <v>600</v>
      </c>
      <c r="I13" s="15"/>
    </row>
    <row r="14" spans="1:12" x14ac:dyDescent="0.35">
      <c r="A14" s="12">
        <v>35</v>
      </c>
      <c r="B14" s="22" t="s">
        <v>35</v>
      </c>
      <c r="C14" s="13" t="s">
        <v>60</v>
      </c>
      <c r="D14" s="22" t="s">
        <v>37</v>
      </c>
      <c r="E14" s="12">
        <v>1984</v>
      </c>
      <c r="F14" s="12" t="s">
        <v>30</v>
      </c>
      <c r="G14" s="10" t="str">
        <f>IF(F14="M",VLOOKUP(E14,kategorie!A:B,2,0),IF(data!F14="Z",VLOOKUP(data!E14,kategorie!E:F,2,0)))</f>
        <v>MA</v>
      </c>
      <c r="H14" s="10">
        <f>+IF($F14="M",VLOOKUP($E14,kategorie!A:C,3,0),IF(data!$F14="Z",VLOOKUP(data!$E14,kategorie!E:G,3,0)))</f>
        <v>10000</v>
      </c>
      <c r="I14" s="15"/>
    </row>
    <row r="15" spans="1:12" x14ac:dyDescent="0.35">
      <c r="A15" s="12">
        <v>20</v>
      </c>
      <c r="B15" s="22" t="s">
        <v>61</v>
      </c>
      <c r="C15" s="13" t="s">
        <v>62</v>
      </c>
      <c r="D15" s="14" t="s">
        <v>78</v>
      </c>
      <c r="E15" s="12">
        <v>2010</v>
      </c>
      <c r="F15" s="12" t="s">
        <v>17</v>
      </c>
      <c r="G15" s="10" t="str">
        <f>IF(F15="M",VLOOKUP(E15,kategorie!A:B,2,0),IF(data!F15="Z",VLOOKUP(data!E15,kategorie!E:F,2,0)))</f>
        <v>nejmladší1 600</v>
      </c>
      <c r="H15" s="10">
        <f>+IF($F15="M",VLOOKUP($E15,kategorie!A:C,3,0),IF(data!$F15="Z",VLOOKUP(data!$E15,kategorie!E:G,3,0)))</f>
        <v>600</v>
      </c>
      <c r="I15" s="15"/>
    </row>
    <row r="16" spans="1:12" x14ac:dyDescent="0.35">
      <c r="A16" s="12">
        <v>503</v>
      </c>
      <c r="B16" s="22" t="s">
        <v>63</v>
      </c>
      <c r="C16" s="13" t="s">
        <v>64</v>
      </c>
      <c r="D16" s="14"/>
      <c r="E16" s="12">
        <v>1962</v>
      </c>
      <c r="F16" s="12" t="s">
        <v>17</v>
      </c>
      <c r="G16" s="10" t="str">
        <f>IF(F16="M",VLOOKUP(E16,kategorie!A:B,2,0),IF(data!F16="Z",VLOOKUP(data!E16,kategorie!E:F,2,0)))</f>
        <v>ZD 5000</v>
      </c>
      <c r="H16" s="10">
        <f>+IF($F16="M",VLOOKUP($E16,kategorie!A:C,3,0),IF(data!$F16="Z",VLOOKUP(data!$E16,kategorie!E:G,3,0)))</f>
        <v>5000</v>
      </c>
      <c r="I16" s="15"/>
    </row>
    <row r="17" spans="1:9" x14ac:dyDescent="0.35">
      <c r="A17" s="12">
        <v>39</v>
      </c>
      <c r="B17" s="22" t="s">
        <v>65</v>
      </c>
      <c r="C17" s="13" t="s">
        <v>66</v>
      </c>
      <c r="D17" s="14"/>
      <c r="E17" s="12">
        <v>1981</v>
      </c>
      <c r="F17" s="12" t="s">
        <v>17</v>
      </c>
      <c r="G17" s="10" t="str">
        <f>IF(F17="M",VLOOKUP(E17,kategorie!A:B,2,0),IF(data!F17="Z",VLOOKUP(data!E17,kategorie!E:F,2,0)))</f>
        <v>ZB</v>
      </c>
      <c r="H17" s="10">
        <f>+IF($F17="M",VLOOKUP($E17,kategorie!A:C,3,0),IF(data!$F17="Z",VLOOKUP(data!$E17,kategorie!E:G,3,0)))</f>
        <v>10000</v>
      </c>
      <c r="I17" s="15"/>
    </row>
    <row r="18" spans="1:9" x14ac:dyDescent="0.35">
      <c r="A18" s="12">
        <v>40</v>
      </c>
      <c r="B18" s="22" t="s">
        <v>67</v>
      </c>
      <c r="C18" s="13" t="s">
        <v>68</v>
      </c>
      <c r="D18" s="14"/>
      <c r="E18" s="12">
        <v>1993</v>
      </c>
      <c r="F18" s="12" t="s">
        <v>30</v>
      </c>
      <c r="G18" s="10" t="str">
        <f>IF(F18="M",VLOOKUP(E18,kategorie!A:B,2,0),IF(data!F18="Z",VLOOKUP(data!E18,kategorie!E:F,2,0)))</f>
        <v>MA</v>
      </c>
      <c r="H18" s="10">
        <f>+IF($F18="M",VLOOKUP($E18,kategorie!A:C,3,0),IF(data!$F18="Z",VLOOKUP(data!$E18,kategorie!E:G,3,0)))</f>
        <v>10000</v>
      </c>
      <c r="I18" s="15"/>
    </row>
    <row r="19" spans="1:9" x14ac:dyDescent="0.35">
      <c r="A19" s="12">
        <v>5</v>
      </c>
      <c r="B19" s="22" t="s">
        <v>69</v>
      </c>
      <c r="C19" s="13" t="s">
        <v>53</v>
      </c>
      <c r="D19" s="22" t="s">
        <v>70</v>
      </c>
      <c r="E19" s="12">
        <v>1958</v>
      </c>
      <c r="F19" s="12" t="s">
        <v>30</v>
      </c>
      <c r="G19" s="10" t="str">
        <f>IF(F19="M",VLOOKUP(E19,kategorie!A:B,2,0),IF(data!F19="Z",VLOOKUP(data!E19,kategorie!E:F,2,0)))</f>
        <v>MD</v>
      </c>
      <c r="H19" s="10">
        <f>+IF($F19="M",VLOOKUP($E19,kategorie!A:C,3,0),IF(data!$F19="Z",VLOOKUP(data!$E19,kategorie!E:G,3,0)))</f>
        <v>10000</v>
      </c>
      <c r="I19" s="15"/>
    </row>
    <row r="20" spans="1:9" x14ac:dyDescent="0.35">
      <c r="A20" s="12">
        <v>505</v>
      </c>
      <c r="B20" s="22" t="s">
        <v>71</v>
      </c>
      <c r="C20" s="13" t="s">
        <v>72</v>
      </c>
      <c r="D20" s="22" t="s">
        <v>73</v>
      </c>
      <c r="E20" s="12">
        <v>2002</v>
      </c>
      <c r="F20" s="12" t="s">
        <v>17</v>
      </c>
      <c r="G20" s="10" t="str">
        <f>IF(F20="M",VLOOKUP(E20,kategorie!A:B,2,0),IF(data!F20="Z",VLOOKUP(data!E20,kategorie!E:F,2,0)))</f>
        <v>dor 5000</v>
      </c>
      <c r="H20" s="10">
        <f>+IF($F20="M",VLOOKUP($E20,kategorie!A:C,3,0),IF(data!$F20="Z",VLOOKUP(data!$E20,kategorie!E:G,3,0)))</f>
        <v>5000</v>
      </c>
      <c r="I20" s="15"/>
    </row>
    <row r="21" spans="1:9" x14ac:dyDescent="0.35">
      <c r="A21" s="12">
        <v>56</v>
      </c>
      <c r="B21" s="22" t="s">
        <v>74</v>
      </c>
      <c r="C21" s="13" t="s">
        <v>48</v>
      </c>
      <c r="D21" s="22" t="s">
        <v>73</v>
      </c>
      <c r="E21" s="12">
        <v>1970</v>
      </c>
      <c r="F21" s="12" t="s">
        <v>30</v>
      </c>
      <c r="G21" s="10" t="str">
        <f>IF(F21="M",VLOOKUP(E21,kategorie!A:B,2,0),IF(data!F21="Z",VLOOKUP(data!E21,kategorie!E:F,2,0)))</f>
        <v>MB</v>
      </c>
      <c r="H21" s="10">
        <f>+IF($F21="M",VLOOKUP($E21,kategorie!A:C,3,0),IF(data!$F21="Z",VLOOKUP(data!$E21,kategorie!E:G,3,0)))</f>
        <v>10000</v>
      </c>
      <c r="I21" s="15"/>
    </row>
    <row r="22" spans="1:9" x14ac:dyDescent="0.35">
      <c r="A22" s="12">
        <v>49</v>
      </c>
      <c r="B22" s="22" t="s">
        <v>75</v>
      </c>
      <c r="C22" s="22" t="s">
        <v>77</v>
      </c>
      <c r="D22" s="22" t="s">
        <v>78</v>
      </c>
      <c r="E22" s="12">
        <v>2005</v>
      </c>
      <c r="F22" s="12" t="s">
        <v>17</v>
      </c>
      <c r="G22" s="10" t="str">
        <f>IF(F22="M",VLOOKUP(E22,kategorie!A:B,2,0),IF(data!F22="Z",VLOOKUP(data!E22,kategorie!E:F,2,0)))</f>
        <v>starší 1200</v>
      </c>
      <c r="H22" s="10">
        <f>+IF($F22="M",VLOOKUP($E22,kategorie!A:C,3,0),IF(data!$F22="Z",VLOOKUP(data!$E22,kategorie!E:G,3,0)))</f>
        <v>1200</v>
      </c>
      <c r="I22" s="15"/>
    </row>
    <row r="23" spans="1:9" x14ac:dyDescent="0.35">
      <c r="A23" s="12">
        <v>50</v>
      </c>
      <c r="B23" s="22" t="s">
        <v>76</v>
      </c>
      <c r="C23" s="13" t="s">
        <v>29</v>
      </c>
      <c r="D23" s="22" t="s">
        <v>78</v>
      </c>
      <c r="E23" s="12">
        <v>2005</v>
      </c>
      <c r="F23" s="12" t="s">
        <v>30</v>
      </c>
      <c r="G23" s="10" t="str">
        <f>IF(F23="M",VLOOKUP(E23,kategorie!A:B,2,0),IF(data!F23="Z",VLOOKUP(data!E23,kategorie!E:F,2,0)))</f>
        <v>starší 1200</v>
      </c>
      <c r="H23" s="10">
        <f>+IF($F23="M",VLOOKUP($E23,kategorie!A:C,3,0),IF(data!$F23="Z",VLOOKUP(data!$E23,kategorie!E:G,3,0)))</f>
        <v>1200</v>
      </c>
      <c r="I23" s="15"/>
    </row>
    <row r="24" spans="1:9" x14ac:dyDescent="0.35">
      <c r="A24" s="12">
        <v>22</v>
      </c>
      <c r="B24" s="22" t="s">
        <v>79</v>
      </c>
      <c r="C24" s="13" t="s">
        <v>80</v>
      </c>
      <c r="D24" s="22" t="s">
        <v>81</v>
      </c>
      <c r="E24" s="12">
        <v>2009</v>
      </c>
      <c r="F24" s="12" t="s">
        <v>30</v>
      </c>
      <c r="G24" s="10" t="str">
        <f>IF(F24="M",VLOOKUP(E24,kategorie!A:B,2,0),IF(data!F24="Z",VLOOKUP(data!E24,kategorie!E:F,2,0)))</f>
        <v>nejmladší2 600</v>
      </c>
      <c r="H24" s="10">
        <f>+IF($F24="M",VLOOKUP($E24,kategorie!A:C,3,0),IF(data!$F24="Z",VLOOKUP(data!$E24,kategorie!E:G,3,0)))</f>
        <v>600</v>
      </c>
      <c r="I24" s="15"/>
    </row>
    <row r="25" spans="1:9" x14ac:dyDescent="0.35">
      <c r="A25" s="12">
        <v>32</v>
      </c>
      <c r="B25" s="13" t="s">
        <v>82</v>
      </c>
      <c r="C25" s="13" t="s">
        <v>83</v>
      </c>
      <c r="D25" s="14" t="s">
        <v>34</v>
      </c>
      <c r="E25" s="12">
        <v>2011</v>
      </c>
      <c r="F25" s="12" t="s">
        <v>17</v>
      </c>
      <c r="G25" s="10" t="str">
        <f>IF(F25="M",VLOOKUP(E25,kategorie!A:B,2,0),IF(data!F25="Z",VLOOKUP(data!E25,kategorie!E:F,2,0)))</f>
        <v>nejmladší1 600</v>
      </c>
      <c r="H25" s="10">
        <f>+IF($F25="M",VLOOKUP($E25,kategorie!A:C,3,0),IF(data!$F25="Z",VLOOKUP(data!$E25,kategorie!E:G,3,0)))</f>
        <v>600</v>
      </c>
      <c r="I25" s="15"/>
    </row>
    <row r="26" spans="1:9" x14ac:dyDescent="0.35">
      <c r="A26" s="12">
        <v>20</v>
      </c>
      <c r="B26" s="22" t="s">
        <v>84</v>
      </c>
      <c r="C26" s="13" t="s">
        <v>85</v>
      </c>
      <c r="D26" s="22" t="s">
        <v>86</v>
      </c>
      <c r="E26" s="12">
        <v>1971</v>
      </c>
      <c r="F26" s="12" t="s">
        <v>17</v>
      </c>
      <c r="G26" s="10" t="str">
        <f>IF(F26="M",VLOOKUP(E26,kategorie!A:B,2,0),IF(data!F26="Z",VLOOKUP(data!E26,kategorie!E:F,2,0)))</f>
        <v>ZC</v>
      </c>
      <c r="H26" s="10">
        <f>+IF($F26="M",VLOOKUP($E26,kategorie!A:C,3,0),IF(data!$F26="Z",VLOOKUP(data!$E26,kategorie!E:G,3,0)))</f>
        <v>10000</v>
      </c>
      <c r="I26" s="15"/>
    </row>
    <row r="27" spans="1:9" x14ac:dyDescent="0.35">
      <c r="A27" s="12">
        <v>32</v>
      </c>
      <c r="B27" s="22" t="s">
        <v>87</v>
      </c>
      <c r="C27" s="13" t="s">
        <v>88</v>
      </c>
      <c r="D27" s="14"/>
      <c r="E27" s="12">
        <v>1980</v>
      </c>
      <c r="F27" s="12" t="s">
        <v>30</v>
      </c>
      <c r="G27" s="10" t="str">
        <f>IF(F27="M",VLOOKUP(E27,kategorie!A:B,2,0),IF(data!F27="Z",VLOOKUP(data!E27,kategorie!E:F,2,0)))</f>
        <v>MA</v>
      </c>
      <c r="H27" s="10">
        <f>+IF($F27="M",VLOOKUP($E27,kategorie!A:C,3,0),IF(data!$F27="Z",VLOOKUP(data!$E27,kategorie!E:G,3,0)))</f>
        <v>10000</v>
      </c>
      <c r="I27" s="15"/>
    </row>
    <row r="28" spans="1:9" x14ac:dyDescent="0.35">
      <c r="A28" s="12">
        <v>45</v>
      </c>
      <c r="B28" s="22" t="s">
        <v>89</v>
      </c>
      <c r="C28" s="13" t="s">
        <v>90</v>
      </c>
      <c r="D28" s="22" t="s">
        <v>91</v>
      </c>
      <c r="E28" s="12">
        <v>1986</v>
      </c>
      <c r="F28" s="12" t="s">
        <v>30</v>
      </c>
      <c r="G28" s="10" t="str">
        <f>IF(F28="M",VLOOKUP(E28,kategorie!A:B,2,0),IF(data!F28="Z",VLOOKUP(data!E28,kategorie!E:F,2,0)))</f>
        <v>MA</v>
      </c>
      <c r="H28" s="10">
        <f>+IF($F28="M",VLOOKUP($E28,kategorie!A:C,3,0),IF(data!$F28="Z",VLOOKUP(data!$E28,kategorie!E:G,3,0)))</f>
        <v>10000</v>
      </c>
      <c r="I28" s="15"/>
    </row>
    <row r="29" spans="1:9" x14ac:dyDescent="0.35">
      <c r="A29" s="12">
        <v>48</v>
      </c>
      <c r="B29" s="13" t="s">
        <v>92</v>
      </c>
      <c r="C29" s="13" t="s">
        <v>93</v>
      </c>
      <c r="D29" s="14" t="s">
        <v>94</v>
      </c>
      <c r="E29" s="12">
        <v>1968</v>
      </c>
      <c r="F29" s="12" t="s">
        <v>30</v>
      </c>
      <c r="G29" s="10" t="str">
        <f>IF(F29="M",VLOOKUP(E29,kategorie!A:B,2,0),IF(data!F29="Z",VLOOKUP(data!E29,kategorie!E:F,2,0)))</f>
        <v>MC</v>
      </c>
      <c r="H29" s="10">
        <f>+IF($F29="M",VLOOKUP($E29,kategorie!A:C,3,0),IF(data!$F29="Z",VLOOKUP(data!$E29,kategorie!E:G,3,0)))</f>
        <v>10000</v>
      </c>
      <c r="I29" s="15"/>
    </row>
    <row r="30" spans="1:9" x14ac:dyDescent="0.35">
      <c r="A30" s="12">
        <v>9</v>
      </c>
      <c r="B30" s="22" t="s">
        <v>97</v>
      </c>
      <c r="C30" s="13" t="s">
        <v>98</v>
      </c>
      <c r="D30" s="22" t="s">
        <v>99</v>
      </c>
      <c r="E30" s="12">
        <v>1966</v>
      </c>
      <c r="F30" s="12" t="s">
        <v>30</v>
      </c>
      <c r="G30" s="10" t="str">
        <f>IF(F30="M",VLOOKUP(E30,kategorie!A:B,2,0),IF(data!F30="Z",VLOOKUP(data!E30,kategorie!E:F,2,0)))</f>
        <v>MC</v>
      </c>
      <c r="H30" s="10">
        <f>+IF($F30="M",VLOOKUP($E30,kategorie!A:C,3,0),IF(data!$F30="Z",VLOOKUP(data!$E30,kategorie!E:G,3,0)))</f>
        <v>10000</v>
      </c>
      <c r="I30" s="15"/>
    </row>
    <row r="31" spans="1:9" x14ac:dyDescent="0.35">
      <c r="A31" s="12">
        <v>38</v>
      </c>
      <c r="B31" s="13" t="s">
        <v>101</v>
      </c>
      <c r="C31" s="13" t="s">
        <v>43</v>
      </c>
      <c r="D31" s="22" t="s">
        <v>100</v>
      </c>
      <c r="E31" s="12">
        <v>2011</v>
      </c>
      <c r="F31" s="12" t="s">
        <v>30</v>
      </c>
      <c r="G31" s="10" t="str">
        <f>IF(F31="M",VLOOKUP(E31,kategorie!A:B,2,0),IF(data!F31="Z",VLOOKUP(data!E31,kategorie!E:F,2,0)))</f>
        <v>nejmladší1 600</v>
      </c>
      <c r="H31" s="10">
        <f>+IF($F31="M",VLOOKUP($E31,kategorie!A:C,3,0),IF(data!$F31="Z",VLOOKUP(data!$E31,kategorie!E:G,3,0)))</f>
        <v>600</v>
      </c>
      <c r="I31" s="15"/>
    </row>
    <row r="32" spans="1:9" x14ac:dyDescent="0.35">
      <c r="A32" s="12">
        <v>39</v>
      </c>
      <c r="B32" s="13" t="s">
        <v>102</v>
      </c>
      <c r="C32" s="13" t="s">
        <v>50</v>
      </c>
      <c r="D32" s="22" t="s">
        <v>100</v>
      </c>
      <c r="E32" s="12">
        <v>2009</v>
      </c>
      <c r="F32" s="12" t="s">
        <v>17</v>
      </c>
      <c r="G32" s="10" t="str">
        <f>IF(F32="M",VLOOKUP(E32,kategorie!A:B,2,0),IF(data!F32="Z",VLOOKUP(data!E32,kategorie!E:F,2,0)))</f>
        <v>nejmladší2 600</v>
      </c>
      <c r="H32" s="10">
        <f>+IF($F32="M",VLOOKUP($E32,kategorie!A:C,3,0),IF(data!$F32="Z",VLOOKUP(data!$E32,kategorie!E:G,3,0)))</f>
        <v>600</v>
      </c>
      <c r="I32" s="15"/>
    </row>
    <row r="33" spans="1:9" x14ac:dyDescent="0.35">
      <c r="A33" s="12">
        <v>40</v>
      </c>
      <c r="B33" s="13" t="s">
        <v>102</v>
      </c>
      <c r="C33" s="13" t="s">
        <v>103</v>
      </c>
      <c r="D33" s="22" t="s">
        <v>100</v>
      </c>
      <c r="E33" s="12">
        <v>2009</v>
      </c>
      <c r="F33" s="12" t="s">
        <v>17</v>
      </c>
      <c r="G33" s="10" t="str">
        <f>IF(F33="M",VLOOKUP(E33,kategorie!A:B,2,0),IF(data!F33="Z",VLOOKUP(data!E33,kategorie!E:F,2,0)))</f>
        <v>nejmladší2 600</v>
      </c>
      <c r="H33" s="10">
        <f>+IF($F33="M",VLOOKUP($E33,kategorie!A:C,3,0),IF(data!$F33="Z",VLOOKUP(data!$E33,kategorie!E:G,3,0)))</f>
        <v>600</v>
      </c>
      <c r="I33" s="15"/>
    </row>
    <row r="34" spans="1:9" x14ac:dyDescent="0.35">
      <c r="A34" s="12">
        <v>41</v>
      </c>
      <c r="B34" s="13" t="s">
        <v>101</v>
      </c>
      <c r="C34" s="13" t="s">
        <v>104</v>
      </c>
      <c r="D34" s="22" t="s">
        <v>100</v>
      </c>
      <c r="E34" s="12">
        <v>2008</v>
      </c>
      <c r="F34" s="12" t="s">
        <v>30</v>
      </c>
      <c r="G34" s="10" t="str">
        <f>IF(F34="M",VLOOKUP(E34,kategorie!A:B,2,0),IF(data!F34="Z",VLOOKUP(data!E34,kategorie!E:F,2,0)))</f>
        <v>nejmladší2 600</v>
      </c>
      <c r="H34" s="10">
        <f>+IF($F34="M",VLOOKUP($E34,kategorie!A:C,3,0),IF(data!$F34="Z",VLOOKUP(data!$E34,kategorie!E:G,3,0)))</f>
        <v>600</v>
      </c>
      <c r="I34" s="16"/>
    </row>
    <row r="35" spans="1:9" x14ac:dyDescent="0.35">
      <c r="A35" s="12">
        <v>21</v>
      </c>
      <c r="B35" s="22" t="s">
        <v>108</v>
      </c>
      <c r="C35" s="13" t="s">
        <v>66</v>
      </c>
      <c r="D35" s="14" t="s">
        <v>78</v>
      </c>
      <c r="E35" s="12">
        <v>2005</v>
      </c>
      <c r="F35" s="12" t="s">
        <v>17</v>
      </c>
      <c r="G35" s="10" t="str">
        <f>IF(F35="M",VLOOKUP(E35,kategorie!A:B,2,0),IF(data!F35="Z",VLOOKUP(data!E35,kategorie!E:F,2,0)))</f>
        <v>starší 1200</v>
      </c>
      <c r="H35" s="10">
        <f>+IF($F35="M",VLOOKUP($E35,kategorie!A:C,3,0),IF(data!$F35="Z",VLOOKUP(data!$E35,kategorie!E:G,3,0)))</f>
        <v>1200</v>
      </c>
      <c r="I35" s="15"/>
    </row>
    <row r="36" spans="1:9" x14ac:dyDescent="0.35">
      <c r="A36" s="12">
        <v>31</v>
      </c>
      <c r="B36" s="22" t="s">
        <v>109</v>
      </c>
      <c r="C36" s="13" t="s">
        <v>60</v>
      </c>
      <c r="D36" s="22" t="s">
        <v>110</v>
      </c>
      <c r="E36" s="12">
        <v>1974</v>
      </c>
      <c r="F36" s="12" t="s">
        <v>30</v>
      </c>
      <c r="G36" s="10" t="str">
        <f>IF(F36="M",VLOOKUP(E36,kategorie!A:B,2,0),IF(data!F36="Z",VLOOKUP(data!E36,kategorie!E:F,2,0)))</f>
        <v>MB</v>
      </c>
      <c r="H36" s="10">
        <f>+IF($F36="M",VLOOKUP($E36,kategorie!A:C,3,0),IF(data!$F36="Z",VLOOKUP(data!$E36,kategorie!E:G,3,0)))</f>
        <v>10000</v>
      </c>
      <c r="I36" s="15"/>
    </row>
    <row r="37" spans="1:9" x14ac:dyDescent="0.35">
      <c r="A37" s="12">
        <v>51</v>
      </c>
      <c r="B37" s="13" t="s">
        <v>112</v>
      </c>
      <c r="C37" s="13" t="s">
        <v>103</v>
      </c>
      <c r="D37" s="22" t="s">
        <v>111</v>
      </c>
      <c r="E37" s="12">
        <v>2010</v>
      </c>
      <c r="F37" s="12" t="s">
        <v>17</v>
      </c>
      <c r="G37" s="10" t="str">
        <f>IF(F37="M",VLOOKUP(E37,kategorie!A:B,2,0),IF(data!F37="Z",VLOOKUP(data!E37,kategorie!E:F,2,0)))</f>
        <v>nejmladší1 600</v>
      </c>
      <c r="H37" s="10">
        <f>+IF($F37="M",VLOOKUP($E37,kategorie!A:C,3,0),IF(data!$F37="Z",VLOOKUP(data!$E37,kategorie!E:G,3,0)))</f>
        <v>600</v>
      </c>
      <c r="I37" s="15"/>
    </row>
    <row r="38" spans="1:9" x14ac:dyDescent="0.35">
      <c r="A38" s="12">
        <v>51</v>
      </c>
      <c r="B38" s="22" t="s">
        <v>113</v>
      </c>
      <c r="C38" s="13" t="s">
        <v>114</v>
      </c>
      <c r="D38" s="22" t="s">
        <v>115</v>
      </c>
      <c r="E38" s="12">
        <v>2001</v>
      </c>
      <c r="F38" s="12" t="s">
        <v>30</v>
      </c>
      <c r="G38" s="10" t="str">
        <f>IF(F38="M",VLOOKUP(E38,kategorie!A:B,2,0),IF(data!F38="Z",VLOOKUP(data!E38,kategorie!E:F,2,0)))</f>
        <v>jun 10000</v>
      </c>
      <c r="H38" s="10">
        <f>+IF($F38="M",VLOOKUP($E38,kategorie!A:C,3,0),IF(data!$F38="Z",VLOOKUP(data!$E38,kategorie!E:G,3,0)))</f>
        <v>10000</v>
      </c>
      <c r="I38" s="15"/>
    </row>
    <row r="39" spans="1:9" x14ac:dyDescent="0.35">
      <c r="A39" s="12">
        <v>49</v>
      </c>
      <c r="B39" s="22" t="s">
        <v>116</v>
      </c>
      <c r="C39" s="13" t="s">
        <v>117</v>
      </c>
      <c r="D39" s="22" t="s">
        <v>115</v>
      </c>
      <c r="E39" s="12">
        <v>1975</v>
      </c>
      <c r="F39" s="12" t="s">
        <v>17</v>
      </c>
      <c r="G39" s="10" t="str">
        <f>IF(F39="M",VLOOKUP(E39,kategorie!A:B,2,0),IF(data!F39="Z",VLOOKUP(data!E39,kategorie!E:F,2,0)))</f>
        <v>ZB</v>
      </c>
      <c r="H39" s="10">
        <f>+IF($F39="M",VLOOKUP($E39,kategorie!A:C,3,0),IF(data!$F39="Z",VLOOKUP(data!$E39,kategorie!E:G,3,0)))</f>
        <v>10000</v>
      </c>
      <c r="I39" s="15"/>
    </row>
    <row r="40" spans="1:9" x14ac:dyDescent="0.35">
      <c r="A40" s="12">
        <v>69</v>
      </c>
      <c r="B40" s="13" t="s">
        <v>118</v>
      </c>
      <c r="C40" s="13" t="s">
        <v>119</v>
      </c>
      <c r="D40" s="14" t="s">
        <v>34</v>
      </c>
      <c r="E40" s="12">
        <v>2005</v>
      </c>
      <c r="F40" s="12" t="s">
        <v>17</v>
      </c>
      <c r="G40" s="10" t="str">
        <f>IF(F40="M",VLOOKUP(E40,kategorie!A:B,2,0),IF(data!F40="Z",VLOOKUP(data!E40,kategorie!E:F,2,0)))</f>
        <v>starší 1200</v>
      </c>
      <c r="H40" s="10">
        <f>+IF($F40="M",VLOOKUP($E40,kategorie!A:C,3,0),IF(data!$F40="Z",VLOOKUP(data!$E40,kategorie!E:G,3,0)))</f>
        <v>1200</v>
      </c>
      <c r="I40" s="15"/>
    </row>
    <row r="41" spans="1:9" x14ac:dyDescent="0.35">
      <c r="A41" s="12">
        <v>68</v>
      </c>
      <c r="B41" s="13" t="s">
        <v>47</v>
      </c>
      <c r="C41" s="13" t="s">
        <v>120</v>
      </c>
      <c r="D41" s="14" t="s">
        <v>34</v>
      </c>
      <c r="E41" s="12">
        <v>2005</v>
      </c>
      <c r="F41" s="12" t="s">
        <v>17</v>
      </c>
      <c r="G41" s="10" t="str">
        <f>IF(F41="M",VLOOKUP(E41,kategorie!A:B,2,0),IF(data!F41="Z",VLOOKUP(data!E41,kategorie!E:F,2,0)))</f>
        <v>starší 1200</v>
      </c>
      <c r="H41" s="10">
        <f>+IF($F41="M",VLOOKUP($E41,kategorie!A:C,3,0),IF(data!$F41="Z",VLOOKUP(data!$E41,kategorie!E:G,3,0)))</f>
        <v>1200</v>
      </c>
      <c r="I41" s="15"/>
    </row>
    <row r="42" spans="1:9" x14ac:dyDescent="0.35">
      <c r="A42" s="12">
        <v>52</v>
      </c>
      <c r="B42" s="13" t="s">
        <v>121</v>
      </c>
      <c r="C42" s="13" t="s">
        <v>122</v>
      </c>
      <c r="D42" s="14" t="s">
        <v>34</v>
      </c>
      <c r="E42" s="12">
        <v>2005</v>
      </c>
      <c r="F42" s="12" t="s">
        <v>17</v>
      </c>
      <c r="G42" s="10" t="str">
        <f>IF(F42="M",VLOOKUP(E42,kategorie!A:B,2,0),IF(data!F42="Z",VLOOKUP(data!E42,kategorie!E:F,2,0)))</f>
        <v>starší 1200</v>
      </c>
      <c r="H42" s="10">
        <f>+IF($F42="M",VLOOKUP($E42,kategorie!A:C,3,0),IF(data!$F42="Z",VLOOKUP(data!$E42,kategorie!E:G,3,0)))</f>
        <v>1200</v>
      </c>
      <c r="I42" s="15"/>
    </row>
    <row r="43" spans="1:9" x14ac:dyDescent="0.35">
      <c r="A43" s="12">
        <v>7</v>
      </c>
      <c r="B43" s="13" t="s">
        <v>123</v>
      </c>
      <c r="C43" s="13" t="s">
        <v>77</v>
      </c>
      <c r="D43" s="14" t="s">
        <v>34</v>
      </c>
      <c r="E43" s="12">
        <v>2005</v>
      </c>
      <c r="F43" s="12" t="s">
        <v>17</v>
      </c>
      <c r="G43" s="10" t="str">
        <f>IF(F43="M",VLOOKUP(E43,kategorie!A:B,2,0),IF(data!F43="Z",VLOOKUP(data!E43,kategorie!E:F,2,0)))</f>
        <v>starší 1200</v>
      </c>
      <c r="H43" s="10">
        <f>+IF($F43="M",VLOOKUP($E43,kategorie!A:C,3,0),IF(data!$F43="Z",VLOOKUP(data!$E43,kategorie!E:G,3,0)))</f>
        <v>1200</v>
      </c>
      <c r="I43" s="15"/>
    </row>
    <row r="44" spans="1:9" x14ac:dyDescent="0.35">
      <c r="A44" s="12">
        <v>65</v>
      </c>
      <c r="B44" s="13" t="s">
        <v>125</v>
      </c>
      <c r="C44" s="13" t="s">
        <v>104</v>
      </c>
      <c r="D44" s="14" t="s">
        <v>34</v>
      </c>
      <c r="E44" s="12">
        <v>2004</v>
      </c>
      <c r="F44" s="12" t="s">
        <v>30</v>
      </c>
      <c r="G44" s="10" t="str">
        <f>IF(F44="M",VLOOKUP(E44,kategorie!A:B,2,0),IF(data!F44="Z",VLOOKUP(data!E44,kategorie!E:F,2,0)))</f>
        <v>starší 1200</v>
      </c>
      <c r="H44" s="10">
        <f>+IF($F44="M",VLOOKUP($E44,kategorie!A:C,3,0),IF(data!$F44="Z",VLOOKUP(data!$E44,kategorie!E:G,3,0)))</f>
        <v>1200</v>
      </c>
      <c r="I44" s="15"/>
    </row>
    <row r="45" spans="1:9" x14ac:dyDescent="0.35">
      <c r="A45" s="12">
        <v>55</v>
      </c>
      <c r="B45" s="14" t="s">
        <v>128</v>
      </c>
      <c r="C45" s="13" t="s">
        <v>114</v>
      </c>
      <c r="D45" s="14" t="s">
        <v>129</v>
      </c>
      <c r="E45" s="12">
        <v>1987</v>
      </c>
      <c r="F45" s="12" t="s">
        <v>30</v>
      </c>
      <c r="G45" s="10" t="str">
        <f>IF(F45="M",VLOOKUP(E45,kategorie!A:B,2,0),IF(data!F45="Z",VLOOKUP(data!E45,kategorie!E:F,2,0)))</f>
        <v>MA</v>
      </c>
      <c r="H45" s="10">
        <f>+IF($F45="M",VLOOKUP($E45,kategorie!A:C,3,0),IF(data!$F45="Z",VLOOKUP(data!$E45,kategorie!E:G,3,0)))</f>
        <v>10000</v>
      </c>
      <c r="I45" s="15"/>
    </row>
    <row r="46" spans="1:9" x14ac:dyDescent="0.35">
      <c r="A46" s="12">
        <v>18</v>
      </c>
      <c r="B46" s="13" t="s">
        <v>96</v>
      </c>
      <c r="C46" s="13" t="s">
        <v>130</v>
      </c>
      <c r="D46" s="14" t="s">
        <v>34</v>
      </c>
      <c r="E46" s="12">
        <v>2007</v>
      </c>
      <c r="F46" s="12" t="s">
        <v>30</v>
      </c>
      <c r="G46" s="10" t="str">
        <f>IF(F46="M",VLOOKUP(E46,kategorie!A:B,2,0),IF(data!F46="Z",VLOOKUP(data!E46,kategorie!E:F,2,0)))</f>
        <v>mladší 900</v>
      </c>
      <c r="H46" s="10">
        <f>+IF($F46="M",VLOOKUP($E46,kategorie!A:C,3,0),IF(data!$F46="Z",VLOOKUP(data!$E46,kategorie!E:G,3,0)))</f>
        <v>900</v>
      </c>
      <c r="I46" s="15"/>
    </row>
    <row r="47" spans="1:9" x14ac:dyDescent="0.35">
      <c r="A47" s="12">
        <v>58</v>
      </c>
      <c r="B47" s="22" t="s">
        <v>131</v>
      </c>
      <c r="C47" s="13" t="s">
        <v>132</v>
      </c>
      <c r="D47" s="22" t="s">
        <v>133</v>
      </c>
      <c r="E47" s="12">
        <v>2005</v>
      </c>
      <c r="F47" s="12" t="s">
        <v>17</v>
      </c>
      <c r="G47" s="10" t="str">
        <f>IF(F47="M",VLOOKUP(E47,kategorie!A:B,2,0),IF(data!F47="Z",VLOOKUP(data!E47,kategorie!E:F,2,0)))</f>
        <v>starší 1200</v>
      </c>
      <c r="H47" s="10">
        <f>+IF($F47="M",VLOOKUP($E47,kategorie!A:C,3,0),IF(data!$F47="Z",VLOOKUP(data!$E47,kategorie!E:G,3,0)))</f>
        <v>1200</v>
      </c>
      <c r="I47" s="15"/>
    </row>
    <row r="48" spans="1:9" x14ac:dyDescent="0.35">
      <c r="A48" s="12">
        <v>8</v>
      </c>
      <c r="B48" s="13" t="s">
        <v>135</v>
      </c>
      <c r="C48" s="13" t="s">
        <v>60</v>
      </c>
      <c r="D48" s="22" t="s">
        <v>136</v>
      </c>
      <c r="E48" s="12">
        <v>2010</v>
      </c>
      <c r="F48" s="12" t="s">
        <v>30</v>
      </c>
      <c r="G48" s="10" t="str">
        <f>IF(F48="M",VLOOKUP(E48,kategorie!A:B,2,0),IF(data!F48="Z",VLOOKUP(data!E48,kategorie!E:F,2,0)))</f>
        <v>nejmladší1 600</v>
      </c>
      <c r="H48" s="10">
        <f>+IF($F48="M",VLOOKUP($E48,kategorie!A:C,3,0),IF(data!$F48="Z",VLOOKUP(data!$E48,kategorie!E:G,3,0)))</f>
        <v>600</v>
      </c>
      <c r="I48" s="15"/>
    </row>
    <row r="49" spans="1:9" x14ac:dyDescent="0.35">
      <c r="A49" s="12">
        <v>9</v>
      </c>
      <c r="B49" s="13" t="s">
        <v>135</v>
      </c>
      <c r="C49" s="13" t="s">
        <v>39</v>
      </c>
      <c r="D49" s="22" t="s">
        <v>137</v>
      </c>
      <c r="E49" s="12">
        <v>2007</v>
      </c>
      <c r="F49" s="12" t="s">
        <v>30</v>
      </c>
      <c r="G49" s="10" t="str">
        <f>IF(F49="M",VLOOKUP(E49,kategorie!A:B,2,0),IF(data!F49="Z",VLOOKUP(data!E49,kategorie!E:F,2,0)))</f>
        <v>mladší 900</v>
      </c>
      <c r="H49" s="10">
        <f>+IF($F49="M",VLOOKUP($E49,kategorie!A:C,3,0),IF(data!$F49="Z",VLOOKUP(data!$E49,kategorie!E:G,3,0)))</f>
        <v>900</v>
      </c>
      <c r="I49" s="15"/>
    </row>
    <row r="50" spans="1:9" x14ac:dyDescent="0.35">
      <c r="A50" s="12">
        <v>28</v>
      </c>
      <c r="B50" s="22" t="s">
        <v>140</v>
      </c>
      <c r="C50" s="13" t="s">
        <v>77</v>
      </c>
      <c r="D50" s="22" t="s">
        <v>143</v>
      </c>
      <c r="E50" s="12">
        <v>2010</v>
      </c>
      <c r="F50" s="12" t="s">
        <v>17</v>
      </c>
      <c r="G50" s="10" t="str">
        <f>IF(F50="M",VLOOKUP(E50,kategorie!A:B,2,0),IF(data!F50="Z",VLOOKUP(data!E50,kategorie!E:F,2,0)))</f>
        <v>nejmladší1 600</v>
      </c>
      <c r="H50" s="10">
        <f>+IF($F50="M",VLOOKUP($E50,kategorie!A:C,3,0),IF(data!$F50="Z",VLOOKUP(data!$E50,kategorie!E:G,3,0)))</f>
        <v>600</v>
      </c>
      <c r="I50" s="15"/>
    </row>
    <row r="51" spans="1:9" x14ac:dyDescent="0.35">
      <c r="A51" s="12">
        <v>29</v>
      </c>
      <c r="B51" s="13" t="s">
        <v>141</v>
      </c>
      <c r="C51" s="13" t="s">
        <v>29</v>
      </c>
      <c r="D51" s="22" t="s">
        <v>143</v>
      </c>
      <c r="E51" s="12">
        <v>2008</v>
      </c>
      <c r="F51" s="12" t="s">
        <v>30</v>
      </c>
      <c r="G51" s="10" t="str">
        <f>IF(F51="M",VLOOKUP(E51,kategorie!A:B,2,0),IF(data!F51="Z",VLOOKUP(data!E51,kategorie!E:F,2,0)))</f>
        <v>nejmladší2 600</v>
      </c>
      <c r="H51" s="10">
        <f>+IF($F51="M",VLOOKUP($E51,kategorie!A:C,3,0),IF(data!$F51="Z",VLOOKUP(data!$E51,kategorie!E:G,3,0)))</f>
        <v>600</v>
      </c>
      <c r="I51" s="15"/>
    </row>
    <row r="52" spans="1:9" x14ac:dyDescent="0.35">
      <c r="A52" s="12">
        <v>22</v>
      </c>
      <c r="B52" s="13" t="s">
        <v>140</v>
      </c>
      <c r="C52" s="13" t="s">
        <v>142</v>
      </c>
      <c r="D52" s="22" t="s">
        <v>143</v>
      </c>
      <c r="E52" s="12">
        <v>1979</v>
      </c>
      <c r="F52" s="12" t="s">
        <v>17</v>
      </c>
      <c r="G52" s="10" t="str">
        <f>IF(F52="M",VLOOKUP(E52,kategorie!A:B,2,0),IF(data!F52="Z",VLOOKUP(data!E52,kategorie!E:F,2,0)))</f>
        <v>ZB</v>
      </c>
      <c r="H52" s="10">
        <f>+IF($F52="M",VLOOKUP($E52,kategorie!A:C,3,0),IF(data!$F52="Z",VLOOKUP(data!$E52,kategorie!E:G,3,0)))</f>
        <v>10000</v>
      </c>
      <c r="I52" s="15"/>
    </row>
    <row r="53" spans="1:9" x14ac:dyDescent="0.35">
      <c r="A53" s="12">
        <v>13</v>
      </c>
      <c r="B53" s="13" t="s">
        <v>146</v>
      </c>
      <c r="C53" s="13" t="s">
        <v>106</v>
      </c>
      <c r="D53" s="22" t="s">
        <v>147</v>
      </c>
      <c r="E53" s="12">
        <v>1969</v>
      </c>
      <c r="F53" s="12" t="s">
        <v>30</v>
      </c>
      <c r="G53" s="10" t="str">
        <f>IF(F53="M",VLOOKUP(E53,kategorie!A:B,2,0),IF(data!F53="Z",VLOOKUP(data!E53,kategorie!E:F,2,0)))</f>
        <v>MC</v>
      </c>
      <c r="H53" s="10">
        <f>+IF($F53="M",VLOOKUP($E53,kategorie!A:C,3,0),IF(data!$F53="Z",VLOOKUP(data!$E53,kategorie!E:G,3,0)))</f>
        <v>10000</v>
      </c>
      <c r="I53" s="15"/>
    </row>
    <row r="54" spans="1:9" x14ac:dyDescent="0.35">
      <c r="A54" s="12">
        <v>4</v>
      </c>
      <c r="B54" s="13" t="s">
        <v>148</v>
      </c>
      <c r="C54" s="13" t="s">
        <v>149</v>
      </c>
      <c r="D54" s="14" t="s">
        <v>150</v>
      </c>
      <c r="E54" s="12">
        <v>1997</v>
      </c>
      <c r="F54" s="12" t="s">
        <v>17</v>
      </c>
      <c r="G54" s="10" t="str">
        <f>IF(F54="M",VLOOKUP(E54,kategorie!A:B,2,0),IF(data!F54="Z",VLOOKUP(data!E54,kategorie!E:F,2,0)))</f>
        <v>ZA</v>
      </c>
      <c r="H54" s="10">
        <f>+IF($F54="M",VLOOKUP($E54,kategorie!A:C,3,0),IF(data!$F54="Z",VLOOKUP(data!$E54,kategorie!E:G,3,0)))</f>
        <v>10000</v>
      </c>
      <c r="I54" s="15"/>
    </row>
    <row r="55" spans="1:9" x14ac:dyDescent="0.35">
      <c r="A55" s="12">
        <v>1</v>
      </c>
      <c r="B55" s="13" t="s">
        <v>151</v>
      </c>
      <c r="C55" s="13" t="s">
        <v>103</v>
      </c>
      <c r="D55" s="14" t="s">
        <v>34</v>
      </c>
      <c r="E55" s="12">
        <v>2010</v>
      </c>
      <c r="F55" s="12" t="s">
        <v>17</v>
      </c>
      <c r="G55" s="10" t="str">
        <f>IF(F55="M",VLOOKUP(E55,kategorie!A:B,2,0),IF(data!F55="Z",VLOOKUP(data!E55,kategorie!E:F,2,0)))</f>
        <v>nejmladší1 600</v>
      </c>
      <c r="H55" s="10">
        <f>+IF($F55="M",VLOOKUP($E55,kategorie!A:C,3,0),IF(data!$F55="Z",VLOOKUP(data!$E55,kategorie!E:G,3,0)))</f>
        <v>600</v>
      </c>
      <c r="I55" s="15"/>
    </row>
    <row r="56" spans="1:9" x14ac:dyDescent="0.35">
      <c r="A56" s="12">
        <v>2</v>
      </c>
      <c r="B56" s="13" t="s">
        <v>152</v>
      </c>
      <c r="C56" s="13" t="s">
        <v>29</v>
      </c>
      <c r="D56" s="14" t="s">
        <v>153</v>
      </c>
      <c r="E56" s="12">
        <v>2010</v>
      </c>
      <c r="F56" s="12" t="s">
        <v>30</v>
      </c>
      <c r="G56" s="10" t="str">
        <f>IF(F56="M",VLOOKUP(E56,kategorie!A:B,2,0),IF(data!F56="Z",VLOOKUP(data!E56,kategorie!E:F,2,0)))</f>
        <v>nejmladší1 600</v>
      </c>
      <c r="H56" s="10">
        <f>+IF($F56="M",VLOOKUP($E56,kategorie!A:C,3,0),IF(data!$F56="Z",VLOOKUP(data!$E56,kategorie!E:G,3,0)))</f>
        <v>600</v>
      </c>
      <c r="I56" s="15"/>
    </row>
    <row r="57" spans="1:9" x14ac:dyDescent="0.35">
      <c r="A57" s="12">
        <v>3</v>
      </c>
      <c r="B57" s="13" t="s">
        <v>154</v>
      </c>
      <c r="C57" s="13" t="s">
        <v>50</v>
      </c>
      <c r="D57" s="14" t="s">
        <v>153</v>
      </c>
      <c r="E57" s="12">
        <v>2009</v>
      </c>
      <c r="F57" s="12" t="s">
        <v>17</v>
      </c>
      <c r="G57" s="10" t="str">
        <f>IF(F57="M",VLOOKUP(E57,kategorie!A:B,2,0),IF(data!F57="Z",VLOOKUP(data!E57,kategorie!E:F,2,0)))</f>
        <v>nejmladší2 600</v>
      </c>
      <c r="H57" s="10">
        <f>+IF($F57="M",VLOOKUP($E57,kategorie!A:C,3,0),IF(data!$F57="Z",VLOOKUP(data!$E57,kategorie!E:G,3,0)))</f>
        <v>600</v>
      </c>
      <c r="I57" s="10"/>
    </row>
    <row r="58" spans="1:9" x14ac:dyDescent="0.35">
      <c r="A58" s="12">
        <v>4</v>
      </c>
      <c r="B58" s="13" t="s">
        <v>152</v>
      </c>
      <c r="C58" s="13" t="s">
        <v>155</v>
      </c>
      <c r="D58" s="14" t="s">
        <v>153</v>
      </c>
      <c r="E58" s="12">
        <v>2010</v>
      </c>
      <c r="F58" s="12" t="s">
        <v>30</v>
      </c>
      <c r="G58" s="10" t="str">
        <f>IF(F58="M",VLOOKUP(E58,kategorie!A:B,2,0),IF(data!F58="Z",VLOOKUP(data!E58,kategorie!E:F,2,0)))</f>
        <v>nejmladší1 600</v>
      </c>
      <c r="H58" s="10">
        <f>+IF($F58="M",VLOOKUP($E58,kategorie!A:C,3,0),IF(data!$F58="Z",VLOOKUP(data!$E58,kategorie!E:G,3,0)))</f>
        <v>600</v>
      </c>
      <c r="I58" s="15"/>
    </row>
    <row r="59" spans="1:9" x14ac:dyDescent="0.35">
      <c r="A59" s="12">
        <v>5</v>
      </c>
      <c r="B59" s="13" t="s">
        <v>154</v>
      </c>
      <c r="C59" s="13" t="s">
        <v>144</v>
      </c>
      <c r="D59" s="14" t="s">
        <v>156</v>
      </c>
      <c r="E59" s="12">
        <v>2006</v>
      </c>
      <c r="F59" s="12" t="s">
        <v>17</v>
      </c>
      <c r="G59" s="10" t="str">
        <f>IF(F59="M",VLOOKUP(E59,kategorie!A:B,2,0),IF(data!F59="Z",VLOOKUP(data!E59,kategorie!E:F,2,0)))</f>
        <v>mladší 900</v>
      </c>
      <c r="H59" s="10">
        <f>+IF($F59="M",VLOOKUP($E59,kategorie!A:C,3,0),IF(data!$F59="Z",VLOOKUP(data!$E59,kategorie!E:G,3,0)))</f>
        <v>900</v>
      </c>
      <c r="I59" s="15"/>
    </row>
    <row r="60" spans="1:9" x14ac:dyDescent="0.35">
      <c r="A60" s="12">
        <v>6</v>
      </c>
      <c r="B60" s="13" t="s">
        <v>157</v>
      </c>
      <c r="C60" s="13" t="s">
        <v>60</v>
      </c>
      <c r="D60" s="14" t="s">
        <v>34</v>
      </c>
      <c r="E60" s="12">
        <v>1988</v>
      </c>
      <c r="F60" s="12" t="s">
        <v>30</v>
      </c>
      <c r="G60" s="10" t="str">
        <f>IF(F60="M",VLOOKUP(E60,kategorie!A:B,2,0),IF(data!F60="Z",VLOOKUP(data!E60,kategorie!E:F,2,0)))</f>
        <v>MA</v>
      </c>
      <c r="H60" s="10">
        <f>+IF($F60="M",VLOOKUP($E60,kategorie!A:C,3,0),IF(data!$F60="Z",VLOOKUP(data!$E60,kategorie!E:G,3,0)))</f>
        <v>10000</v>
      </c>
      <c r="I60" s="15"/>
    </row>
    <row r="61" spans="1:9" x14ac:dyDescent="0.35">
      <c r="A61" s="12">
        <v>7</v>
      </c>
      <c r="B61" s="13" t="s">
        <v>158</v>
      </c>
      <c r="C61" s="13" t="s">
        <v>130</v>
      </c>
      <c r="D61" s="14" t="s">
        <v>159</v>
      </c>
      <c r="E61" s="12">
        <v>1986</v>
      </c>
      <c r="F61" s="12" t="s">
        <v>30</v>
      </c>
      <c r="G61" s="10" t="str">
        <f>IF(F61="M",VLOOKUP(E61,kategorie!A:B,2,0),IF(data!F61="Z",VLOOKUP(data!E61,kategorie!E:F,2,0)))</f>
        <v>MA</v>
      </c>
      <c r="H61" s="10">
        <f>+IF($F61="M",VLOOKUP($E61,kategorie!A:C,3,0),IF(data!$F61="Z",VLOOKUP(data!$E61,kategorie!E:G,3,0)))</f>
        <v>10000</v>
      </c>
      <c r="I61" s="15"/>
    </row>
    <row r="62" spans="1:9" x14ac:dyDescent="0.35">
      <c r="A62" s="12">
        <v>8</v>
      </c>
      <c r="B62" s="13" t="s">
        <v>158</v>
      </c>
      <c r="C62" s="13" t="s">
        <v>88</v>
      </c>
      <c r="D62" s="14" t="s">
        <v>159</v>
      </c>
      <c r="E62" s="12">
        <v>1986</v>
      </c>
      <c r="F62" s="12" t="s">
        <v>30</v>
      </c>
      <c r="G62" s="10" t="str">
        <f>IF(F62="M",VLOOKUP(E62,kategorie!A:B,2,0),IF(data!F62="Z",VLOOKUP(data!E62,kategorie!E:F,2,0)))</f>
        <v>MA</v>
      </c>
      <c r="H62" s="10">
        <f>+IF($F62="M",VLOOKUP($E62,kategorie!A:C,3,0),IF(data!$F62="Z",VLOOKUP(data!$E62,kategorie!E:G,3,0)))</f>
        <v>10000</v>
      </c>
      <c r="I62" s="15"/>
    </row>
    <row r="63" spans="1:9" x14ac:dyDescent="0.35">
      <c r="A63" s="12">
        <v>10</v>
      </c>
      <c r="B63" s="13" t="s">
        <v>160</v>
      </c>
      <c r="C63" s="13" t="s">
        <v>161</v>
      </c>
      <c r="D63" s="14" t="s">
        <v>32</v>
      </c>
      <c r="E63" s="12">
        <v>1992</v>
      </c>
      <c r="F63" s="12" t="s">
        <v>30</v>
      </c>
      <c r="G63" s="10" t="str">
        <f>IF(F63="M",VLOOKUP(E63,kategorie!A:B,2,0),IF(data!F63="Z",VLOOKUP(data!E63,kategorie!E:F,2,0)))</f>
        <v>MA</v>
      </c>
      <c r="H63" s="10">
        <f>+IF($F63="M",VLOOKUP($E63,kategorie!A:C,3,0),IF(data!$F63="Z",VLOOKUP(data!$E63,kategorie!E:G,3,0)))</f>
        <v>10000</v>
      </c>
      <c r="I63" s="15"/>
    </row>
    <row r="64" spans="1:9" x14ac:dyDescent="0.35">
      <c r="A64" s="12">
        <v>500</v>
      </c>
      <c r="B64" s="13" t="s">
        <v>162</v>
      </c>
      <c r="C64" s="13" t="s">
        <v>163</v>
      </c>
      <c r="D64" s="14" t="s">
        <v>56</v>
      </c>
      <c r="E64" s="12">
        <v>1993</v>
      </c>
      <c r="F64" s="12" t="s">
        <v>17</v>
      </c>
      <c r="G64" s="10" t="s">
        <v>164</v>
      </c>
      <c r="H64" s="10">
        <v>5000</v>
      </c>
      <c r="I64" s="15"/>
    </row>
    <row r="65" spans="1:9" x14ac:dyDescent="0.35">
      <c r="A65" s="12">
        <v>6</v>
      </c>
      <c r="B65" s="13" t="s">
        <v>165</v>
      </c>
      <c r="C65" s="13" t="s">
        <v>138</v>
      </c>
      <c r="D65" s="14" t="s">
        <v>166</v>
      </c>
      <c r="E65" s="12">
        <v>2010</v>
      </c>
      <c r="F65" s="12" t="s">
        <v>17</v>
      </c>
      <c r="G65" s="10" t="str">
        <f>IF(F65="M",VLOOKUP(E65,kategorie!A:B,2,0),IF(data!F65="Z",VLOOKUP(data!E65,kategorie!E:F,2,0)))</f>
        <v>nejmladší1 600</v>
      </c>
      <c r="H65" s="10">
        <f>+IF($F65="M",VLOOKUP($E65,kategorie!A:C,3,0),IF(data!$F65="Z",VLOOKUP(data!$E65,kategorie!E:G,3,0)))</f>
        <v>600</v>
      </c>
      <c r="I65" s="15"/>
    </row>
    <row r="66" spans="1:9" x14ac:dyDescent="0.35">
      <c r="A66" s="12">
        <v>11</v>
      </c>
      <c r="B66" s="13" t="s">
        <v>167</v>
      </c>
      <c r="C66" s="13" t="s">
        <v>168</v>
      </c>
      <c r="D66" s="14" t="s">
        <v>169</v>
      </c>
      <c r="E66" s="14">
        <v>1978</v>
      </c>
      <c r="F66" s="12" t="s">
        <v>17</v>
      </c>
      <c r="G66" s="10" t="str">
        <f>IF(F66="M",VLOOKUP(E66,kategorie!A:B,2,0),IF(data!F66="Z",VLOOKUP(data!E66,kategorie!E:F,2,0)))</f>
        <v>ZB</v>
      </c>
      <c r="H66" s="10">
        <f>+IF($F66="M",VLOOKUP($E66,kategorie!A:C,3,0),IF(data!$F66="Z",VLOOKUP(data!$E66,kategorie!E:G,3,0)))</f>
        <v>10000</v>
      </c>
      <c r="I66" s="15"/>
    </row>
    <row r="67" spans="1:9" x14ac:dyDescent="0.35">
      <c r="A67" s="12">
        <v>12</v>
      </c>
      <c r="B67" s="13" t="s">
        <v>170</v>
      </c>
      <c r="C67" s="13" t="s">
        <v>171</v>
      </c>
      <c r="D67" s="14" t="s">
        <v>166</v>
      </c>
      <c r="E67" s="12">
        <v>2009</v>
      </c>
      <c r="F67" s="12" t="s">
        <v>17</v>
      </c>
      <c r="G67" s="10" t="str">
        <f>IF(F67="M",VLOOKUP(E67,kategorie!A:B,2,0),IF(data!F67="Z",VLOOKUP(data!E67,kategorie!E:F,2,0)))</f>
        <v>nejmladší2 600</v>
      </c>
      <c r="H67" s="10">
        <f>+IF($F67="M",VLOOKUP($E67,kategorie!A:C,3,0),IF(data!$F67="Z",VLOOKUP(data!$E67,kategorie!E:G,3,0)))</f>
        <v>600</v>
      </c>
      <c r="I67" s="15"/>
    </row>
    <row r="68" spans="1:9" x14ac:dyDescent="0.35">
      <c r="A68" s="12">
        <v>16</v>
      </c>
      <c r="B68" s="13" t="s">
        <v>172</v>
      </c>
      <c r="C68" s="13" t="s">
        <v>173</v>
      </c>
      <c r="D68" s="14" t="s">
        <v>174</v>
      </c>
      <c r="E68" s="12">
        <v>1975</v>
      </c>
      <c r="F68" s="12" t="s">
        <v>30</v>
      </c>
      <c r="G68" s="10" t="str">
        <f>IF(F68="M",VLOOKUP(E68,kategorie!A:B,2,0),IF(data!F68="Z",VLOOKUP(data!E68,kategorie!E:F,2,0)))</f>
        <v>MB</v>
      </c>
      <c r="H68" s="10">
        <f>+IF($F68="M",VLOOKUP($E68,kategorie!A:C,3,0),IF(data!$F68="Z",VLOOKUP(data!$E68,kategorie!E:G,3,0)))</f>
        <v>10000</v>
      </c>
      <c r="I68" s="15"/>
    </row>
    <row r="69" spans="1:9" x14ac:dyDescent="0.35">
      <c r="A69" s="12">
        <v>17</v>
      </c>
      <c r="B69" s="13" t="s">
        <v>175</v>
      </c>
      <c r="C69" s="13" t="s">
        <v>106</v>
      </c>
      <c r="D69" s="14" t="s">
        <v>176</v>
      </c>
      <c r="E69" s="12">
        <v>1967</v>
      </c>
      <c r="F69" s="12" t="s">
        <v>30</v>
      </c>
      <c r="G69" s="10" t="str">
        <f>IF(F69="M",VLOOKUP(E69,kategorie!A:B,2,0),IF(data!F69="Z",VLOOKUP(data!E69,kategorie!E:F,2,0)))</f>
        <v>MC</v>
      </c>
      <c r="H69" s="10">
        <f>+IF($F69="M",VLOOKUP($E69,kategorie!A:C,3,0),IF(data!$F69="Z",VLOOKUP(data!$E69,kategorie!E:G,3,0)))</f>
        <v>10000</v>
      </c>
      <c r="I69" s="15"/>
    </row>
    <row r="70" spans="1:9" x14ac:dyDescent="0.35">
      <c r="A70" s="12">
        <v>11</v>
      </c>
      <c r="B70" s="13" t="s">
        <v>177</v>
      </c>
      <c r="C70" s="13" t="s">
        <v>178</v>
      </c>
      <c r="D70" s="14" t="s">
        <v>166</v>
      </c>
      <c r="E70" s="12">
        <v>2009</v>
      </c>
      <c r="F70" s="12" t="s">
        <v>17</v>
      </c>
      <c r="G70" s="10" t="str">
        <f>IF(F70="M",VLOOKUP(E70,kategorie!A:B,2,0),IF(data!F70="Z",VLOOKUP(data!E70,kategorie!E:F,2,0)))</f>
        <v>nejmladší2 600</v>
      </c>
      <c r="H70" s="10">
        <f>+IF($F70="M",VLOOKUP($E70,kategorie!A:C,3,0),IF(data!$F70="Z",VLOOKUP(data!$E70,kategorie!E:G,3,0)))</f>
        <v>600</v>
      </c>
      <c r="I70" s="15"/>
    </row>
    <row r="71" spans="1:9" x14ac:dyDescent="0.35">
      <c r="A71" s="12">
        <v>15</v>
      </c>
      <c r="B71" s="13" t="s">
        <v>177</v>
      </c>
      <c r="C71" s="13" t="s">
        <v>179</v>
      </c>
      <c r="D71" s="14" t="s">
        <v>180</v>
      </c>
      <c r="E71" s="12">
        <v>1980</v>
      </c>
      <c r="F71" s="12" t="s">
        <v>17</v>
      </c>
      <c r="G71" s="10" t="str">
        <f>IF(F71="M",VLOOKUP(E71,kategorie!A:B,2,0),IF(data!F71="Z",VLOOKUP(data!E71,kategorie!E:F,2,0)))</f>
        <v>ZB</v>
      </c>
      <c r="H71" s="10">
        <f>+IF($F71="M",VLOOKUP($E71,kategorie!A:C,3,0),IF(data!$F71="Z",VLOOKUP(data!$E71,kategorie!E:G,3,0)))</f>
        <v>10000</v>
      </c>
      <c r="I71" s="15"/>
    </row>
    <row r="72" spans="1:9" x14ac:dyDescent="0.35">
      <c r="A72" s="12">
        <v>14</v>
      </c>
      <c r="B72" s="13" t="s">
        <v>181</v>
      </c>
      <c r="C72" s="13" t="s">
        <v>161</v>
      </c>
      <c r="D72" s="14" t="s">
        <v>182</v>
      </c>
      <c r="E72" s="12">
        <v>1980</v>
      </c>
      <c r="F72" s="12" t="s">
        <v>30</v>
      </c>
      <c r="G72" s="10" t="str">
        <f>IF(F72="M",VLOOKUP(E72,kategorie!A:B,2,0),IF(data!F72="Z",VLOOKUP(data!E72,kategorie!E:F,2,0)))</f>
        <v>MA</v>
      </c>
      <c r="H72" s="10">
        <f>+IF($F72="M",VLOOKUP($E72,kategorie!A:C,3,0),IF(data!$F72="Z",VLOOKUP(data!$E72,kategorie!E:G,3,0)))</f>
        <v>10000</v>
      </c>
      <c r="I72" s="15"/>
    </row>
    <row r="73" spans="1:9" x14ac:dyDescent="0.35">
      <c r="A73" s="12">
        <v>19</v>
      </c>
      <c r="B73" s="13" t="s">
        <v>183</v>
      </c>
      <c r="C73" s="13" t="s">
        <v>155</v>
      </c>
      <c r="D73" s="14" t="s">
        <v>184</v>
      </c>
      <c r="E73" s="12">
        <v>1990</v>
      </c>
      <c r="F73" s="12" t="s">
        <v>30</v>
      </c>
      <c r="G73" s="10" t="str">
        <f>IF(F73="M",VLOOKUP(E73,kategorie!A:B,2,0),IF(data!F73="Z",VLOOKUP(data!E73,kategorie!E:F,2,0)))</f>
        <v>MA</v>
      </c>
      <c r="H73" s="10">
        <f>+IF($F73="M",VLOOKUP($E73,kategorie!A:C,3,0),IF(data!$F73="Z",VLOOKUP(data!$E73,kategorie!E:G,3,0)))</f>
        <v>10000</v>
      </c>
      <c r="I73" s="15"/>
    </row>
    <row r="74" spans="1:9" x14ac:dyDescent="0.35">
      <c r="A74" s="12">
        <v>17</v>
      </c>
      <c r="B74" s="13" t="s">
        <v>96</v>
      </c>
      <c r="C74" s="13" t="s">
        <v>114</v>
      </c>
      <c r="D74" s="14" t="s">
        <v>34</v>
      </c>
      <c r="E74" s="12">
        <v>2011</v>
      </c>
      <c r="F74" s="12" t="s">
        <v>30</v>
      </c>
      <c r="G74" s="10" t="str">
        <f>IF(F74="M",VLOOKUP(E74,kategorie!A:B,2,0),IF(data!F74="Z",VLOOKUP(data!E74,kategorie!E:F,2,0)))</f>
        <v>nejmladší1 600</v>
      </c>
      <c r="H74" s="10">
        <f>+IF($F74="M",VLOOKUP($E74,kategorie!A:C,3,0),IF(data!$F74="Z",VLOOKUP(data!$E74,kategorie!E:G,3,0)))</f>
        <v>600</v>
      </c>
      <c r="I74" s="15"/>
    </row>
    <row r="75" spans="1:9" x14ac:dyDescent="0.35">
      <c r="A75" s="12">
        <v>10</v>
      </c>
      <c r="B75" s="13" t="s">
        <v>185</v>
      </c>
      <c r="C75" s="13" t="s">
        <v>186</v>
      </c>
      <c r="D75" s="14" t="s">
        <v>78</v>
      </c>
      <c r="E75" s="12">
        <v>2008</v>
      </c>
      <c r="F75" s="12" t="s">
        <v>17</v>
      </c>
      <c r="G75" s="10" t="str">
        <f>IF(F75="M",VLOOKUP(E75,kategorie!A:B,2,0),IF(data!F75="Z",VLOOKUP(data!E75,kategorie!E:F,2,0)))</f>
        <v>nejmladší2 600</v>
      </c>
      <c r="H75" s="10">
        <f>+IF($F75="M",VLOOKUP($E75,kategorie!A:C,3,0),IF(data!$F75="Z",VLOOKUP(data!$E75,kategorie!E:G,3,0)))</f>
        <v>600</v>
      </c>
      <c r="I75" s="15"/>
    </row>
    <row r="76" spans="1:9" x14ac:dyDescent="0.35">
      <c r="A76" s="12">
        <v>16</v>
      </c>
      <c r="B76" s="13" t="s">
        <v>187</v>
      </c>
      <c r="C76" s="13" t="s">
        <v>138</v>
      </c>
      <c r="D76" s="14" t="s">
        <v>34</v>
      </c>
      <c r="E76" s="12">
        <v>2009</v>
      </c>
      <c r="F76" s="12" t="s">
        <v>17</v>
      </c>
      <c r="G76" s="10" t="str">
        <f>IF(F76="M",VLOOKUP(E76,kategorie!A:B,2,0),IF(data!F76="Z",VLOOKUP(data!E76,kategorie!E:F,2,0)))</f>
        <v>nejmladší2 600</v>
      </c>
      <c r="H76" s="10">
        <f>+IF($F76="M",VLOOKUP($E76,kategorie!A:C,3,0),IF(data!$F76="Z",VLOOKUP(data!$E76,kategorie!E:G,3,0)))</f>
        <v>600</v>
      </c>
      <c r="I76" s="15"/>
    </row>
    <row r="77" spans="1:9" x14ac:dyDescent="0.35">
      <c r="A77" s="12">
        <v>15</v>
      </c>
      <c r="B77" s="13" t="s">
        <v>189</v>
      </c>
      <c r="C77" s="13" t="s">
        <v>190</v>
      </c>
      <c r="D77" s="14" t="s">
        <v>191</v>
      </c>
      <c r="E77" s="12">
        <v>2007</v>
      </c>
      <c r="F77" s="12" t="s">
        <v>17</v>
      </c>
      <c r="G77" s="10" t="str">
        <f>IF(F77="M",VLOOKUP(E77,kategorie!A:B,2,0),IF(data!F77="Z",VLOOKUP(data!E77,kategorie!E:F,2,0)))</f>
        <v>mladší 900</v>
      </c>
      <c r="H77" s="10">
        <f>+IF($F77="M",VLOOKUP($E77,kategorie!A:C,3,0),IF(data!$F77="Z",VLOOKUP(data!$E77,kategorie!E:G,3,0)))</f>
        <v>900</v>
      </c>
      <c r="I77" s="15"/>
    </row>
    <row r="78" spans="1:9" x14ac:dyDescent="0.35">
      <c r="A78" s="12">
        <v>18</v>
      </c>
      <c r="B78" s="13" t="s">
        <v>192</v>
      </c>
      <c r="C78" s="13" t="s">
        <v>193</v>
      </c>
      <c r="D78" s="14" t="s">
        <v>73</v>
      </c>
      <c r="E78" s="12">
        <v>1997</v>
      </c>
      <c r="F78" s="12" t="s">
        <v>30</v>
      </c>
      <c r="G78" s="10" t="str">
        <f>IF(F78="M",VLOOKUP(E78,kategorie!A:B,2,0),IF(data!F78="Z",VLOOKUP(data!E78,kategorie!E:F,2,0)))</f>
        <v>MA</v>
      </c>
      <c r="H78" s="10">
        <f>+IF($F78="M",VLOOKUP($E78,kategorie!A:C,3,0),IF(data!$F78="Z",VLOOKUP(data!$E78,kategorie!E:G,3,0)))</f>
        <v>10000</v>
      </c>
      <c r="I78" s="15"/>
    </row>
    <row r="79" spans="1:9" x14ac:dyDescent="0.35">
      <c r="A79" s="12">
        <v>14</v>
      </c>
      <c r="B79" s="13" t="s">
        <v>175</v>
      </c>
      <c r="C79" s="13" t="s">
        <v>194</v>
      </c>
      <c r="D79" s="14" t="s">
        <v>195</v>
      </c>
      <c r="E79" s="12">
        <v>2010</v>
      </c>
      <c r="F79" s="12" t="s">
        <v>30</v>
      </c>
      <c r="G79" s="10" t="str">
        <f>IF(F79="M",VLOOKUP(E79,kategorie!A:B,2,0),IF(data!F79="Z",VLOOKUP(data!E79,kategorie!E:F,2,0)))</f>
        <v>nejmladší1 600</v>
      </c>
      <c r="H79" s="10">
        <f>+IF($F79="M",VLOOKUP($E79,kategorie!A:C,3,0),IF(data!$F79="Z",VLOOKUP(data!$E79,kategorie!E:G,3,0)))</f>
        <v>600</v>
      </c>
      <c r="I79" s="15"/>
    </row>
    <row r="80" spans="1:9" x14ac:dyDescent="0.35">
      <c r="A80" s="12">
        <v>13</v>
      </c>
      <c r="B80" s="13" t="s">
        <v>175</v>
      </c>
      <c r="C80" s="13" t="s">
        <v>130</v>
      </c>
      <c r="D80" s="14" t="s">
        <v>196</v>
      </c>
      <c r="E80" s="12">
        <v>2012</v>
      </c>
      <c r="F80" s="12" t="s">
        <v>30</v>
      </c>
      <c r="G80" s="10" t="str">
        <f>IF(F80="M",VLOOKUP(E80,kategorie!A:B,2,0),IF(data!F80="Z",VLOOKUP(data!E80,kategorie!E:F,2,0)))</f>
        <v>nejmladší1 600</v>
      </c>
      <c r="H80" s="10">
        <f>+IF($F80="M",VLOOKUP($E80,kategorie!A:C,3,0),IF(data!$F80="Z",VLOOKUP(data!$E80,kategorie!E:G,3,0)))</f>
        <v>600</v>
      </c>
      <c r="I80" s="15"/>
    </row>
    <row r="81" spans="1:9" x14ac:dyDescent="0.35">
      <c r="A81" s="12">
        <v>34</v>
      </c>
      <c r="B81" s="13" t="s">
        <v>139</v>
      </c>
      <c r="C81" s="13" t="s">
        <v>88</v>
      </c>
      <c r="D81" s="14" t="s">
        <v>34</v>
      </c>
      <c r="E81" s="12">
        <v>2011</v>
      </c>
      <c r="F81" s="12" t="s">
        <v>30</v>
      </c>
      <c r="G81" s="10" t="str">
        <f>IF(F81="M",VLOOKUP(E81,kategorie!A:B,2,0),IF(data!F81="Z",VLOOKUP(data!E81,kategorie!E:F,2,0)))</f>
        <v>nejmladší1 600</v>
      </c>
      <c r="H81" s="10">
        <f>+IF($F81="M",VLOOKUP($E81,kategorie!A:C,3,0),IF(data!$F81="Z",VLOOKUP(data!$E81,kategorie!E:G,3,0)))</f>
        <v>600</v>
      </c>
      <c r="I81" s="15"/>
    </row>
    <row r="82" spans="1:9" x14ac:dyDescent="0.35">
      <c r="A82" s="12">
        <v>26</v>
      </c>
      <c r="B82" s="13" t="s">
        <v>197</v>
      </c>
      <c r="C82" s="13" t="s">
        <v>29</v>
      </c>
      <c r="D82" s="14" t="s">
        <v>198</v>
      </c>
      <c r="E82" s="12">
        <v>2001</v>
      </c>
      <c r="F82" s="12" t="s">
        <v>30</v>
      </c>
      <c r="G82" s="10" t="str">
        <f>IF(F82="M",VLOOKUP(E82,kategorie!A:B,2,0),IF(data!F82="Z",VLOOKUP(data!E82,kategorie!E:F,2,0)))</f>
        <v>jun 10000</v>
      </c>
      <c r="H82" s="10">
        <f>+IF($F82="M",VLOOKUP($E82,kategorie!A:C,3,0),IF(data!$F82="Z",VLOOKUP(data!$E82,kategorie!E:G,3,0)))</f>
        <v>10000</v>
      </c>
      <c r="I82" s="15"/>
    </row>
    <row r="83" spans="1:9" x14ac:dyDescent="0.35">
      <c r="A83" s="12">
        <v>33</v>
      </c>
      <c r="B83" s="13" t="s">
        <v>199</v>
      </c>
      <c r="C83" s="13" t="s">
        <v>29</v>
      </c>
      <c r="D83" s="14" t="s">
        <v>200</v>
      </c>
      <c r="E83" s="12">
        <v>2010</v>
      </c>
      <c r="F83" s="12" t="s">
        <v>30</v>
      </c>
      <c r="G83" s="10" t="str">
        <f>IF(F83="M",VLOOKUP(E83,kategorie!A:B,2,0),IF(data!F83="Z",VLOOKUP(data!E83,kategorie!E:F,2,0)))</f>
        <v>nejmladší1 600</v>
      </c>
      <c r="H83" s="10">
        <f>+IF($F83="M",VLOOKUP($E83,kategorie!A:C,3,0),IF(data!$F83="Z",VLOOKUP(data!$E83,kategorie!E:G,3,0)))</f>
        <v>600</v>
      </c>
      <c r="I83" s="15"/>
    </row>
    <row r="84" spans="1:9" x14ac:dyDescent="0.35">
      <c r="A84" s="12">
        <v>25</v>
      </c>
      <c r="B84" s="13" t="s">
        <v>201</v>
      </c>
      <c r="C84" s="13" t="s">
        <v>202</v>
      </c>
      <c r="D84" s="14" t="s">
        <v>203</v>
      </c>
      <c r="E84" s="12">
        <v>1969</v>
      </c>
      <c r="F84" s="12" t="s">
        <v>30</v>
      </c>
      <c r="G84" s="10" t="str">
        <f>IF(F84="M",VLOOKUP(E84,kategorie!A:B,2,0),IF(data!F84="Z",VLOOKUP(data!E84,kategorie!E:F,2,0)))</f>
        <v>MC</v>
      </c>
      <c r="H84" s="10">
        <f>+IF($F84="M",VLOOKUP($E84,kategorie!A:C,3,0),IF(data!$F84="Z",VLOOKUP(data!$E84,kategorie!E:G,3,0)))</f>
        <v>10000</v>
      </c>
      <c r="I84" s="15"/>
    </row>
    <row r="85" spans="1:9" x14ac:dyDescent="0.35">
      <c r="A85" s="12">
        <v>24</v>
      </c>
      <c r="B85" s="13" t="s">
        <v>204</v>
      </c>
      <c r="C85" s="13" t="s">
        <v>155</v>
      </c>
      <c r="D85" s="14" t="s">
        <v>205</v>
      </c>
      <c r="E85" s="12">
        <v>1979</v>
      </c>
      <c r="F85" s="12" t="s">
        <v>30</v>
      </c>
      <c r="G85" s="10" t="str">
        <f>IF(F85="M",VLOOKUP(E85,kategorie!A:B,2,0),IF(data!F85="Z",VLOOKUP(data!E85,kategorie!E:F,2,0)))</f>
        <v>MB</v>
      </c>
      <c r="H85" s="10">
        <f>+IF($F85="M",VLOOKUP($E85,kategorie!A:C,3,0),IF(data!$F85="Z",VLOOKUP(data!$E85,kategorie!E:G,3,0)))</f>
        <v>10000</v>
      </c>
      <c r="I85" s="15"/>
    </row>
    <row r="86" spans="1:9" x14ac:dyDescent="0.35">
      <c r="A86" s="12">
        <v>31</v>
      </c>
      <c r="B86" s="13" t="s">
        <v>206</v>
      </c>
      <c r="C86" s="13" t="s">
        <v>124</v>
      </c>
      <c r="D86" s="14" t="s">
        <v>78</v>
      </c>
      <c r="E86" s="12">
        <v>2010</v>
      </c>
      <c r="F86" s="12" t="s">
        <v>30</v>
      </c>
      <c r="G86" s="10" t="str">
        <f>IF(F86="M",VLOOKUP(E86,kategorie!A:B,2,0),IF(data!F86="Z",VLOOKUP(data!E86,kategorie!E:F,2,0)))</f>
        <v>nejmladší1 600</v>
      </c>
      <c r="H86" s="10">
        <f>+IF($F86="M",VLOOKUP($E86,kategorie!A:C,3,0),IF(data!$F86="Z",VLOOKUP(data!$E86,kategorie!E:G,3,0)))</f>
        <v>600</v>
      </c>
      <c r="I86" s="15"/>
    </row>
    <row r="87" spans="1:9" x14ac:dyDescent="0.35">
      <c r="A87" s="12">
        <v>30</v>
      </c>
      <c r="B87" s="13" t="s">
        <v>206</v>
      </c>
      <c r="C87" s="13" t="s">
        <v>207</v>
      </c>
      <c r="D87" s="14" t="s">
        <v>78</v>
      </c>
      <c r="E87" s="12">
        <v>2010</v>
      </c>
      <c r="F87" s="12" t="s">
        <v>17</v>
      </c>
      <c r="G87" s="10" t="str">
        <f>IF(F87="M",VLOOKUP(E87,kategorie!A:B,2,0),IF(data!F87="Z",VLOOKUP(data!E87,kategorie!E:F,2,0)))</f>
        <v>nejmladší1 600</v>
      </c>
      <c r="H87" s="10">
        <f>+IF($F87="M",VLOOKUP($E87,kategorie!A:C,3,0),IF(data!$F87="Z",VLOOKUP(data!$E87,kategorie!E:G,3,0)))</f>
        <v>600</v>
      </c>
      <c r="I87" s="15"/>
    </row>
    <row r="88" spans="1:9" x14ac:dyDescent="0.35">
      <c r="A88" s="12">
        <v>27</v>
      </c>
      <c r="B88" s="13" t="s">
        <v>208</v>
      </c>
      <c r="C88" s="13" t="s">
        <v>209</v>
      </c>
      <c r="D88" s="14" t="s">
        <v>210</v>
      </c>
      <c r="E88" s="12">
        <v>2010</v>
      </c>
      <c r="F88" s="12" t="s">
        <v>30</v>
      </c>
      <c r="G88" s="10" t="str">
        <f>IF(F88="M",VLOOKUP(E88,kategorie!A:B,2,0),IF(data!F88="Z",VLOOKUP(data!E88,kategorie!E:F,2,0)))</f>
        <v>nejmladší1 600</v>
      </c>
      <c r="H88" s="10">
        <f>+IF($F88="M",VLOOKUP($E88,kategorie!A:C,3,0),IF(data!$F88="Z",VLOOKUP(data!$E88,kategorie!E:G,3,0)))</f>
        <v>600</v>
      </c>
      <c r="I88" s="15"/>
    </row>
    <row r="89" spans="1:9" x14ac:dyDescent="0.35">
      <c r="A89" s="12">
        <v>26</v>
      </c>
      <c r="B89" s="13" t="s">
        <v>211</v>
      </c>
      <c r="C89" s="13" t="s">
        <v>212</v>
      </c>
      <c r="D89" s="14" t="s">
        <v>34</v>
      </c>
      <c r="E89" s="12">
        <v>2010</v>
      </c>
      <c r="F89" s="12" t="s">
        <v>30</v>
      </c>
      <c r="G89" s="10" t="str">
        <f>IF(F89="M",VLOOKUP(E89,kategorie!A:B,2,0),IF(data!F89="Z",VLOOKUP(data!E89,kategorie!E:F,2,0)))</f>
        <v>nejmladší1 600</v>
      </c>
      <c r="H89" s="10">
        <f>+IF($F89="M",VLOOKUP($E89,kategorie!A:C,3,0),IF(data!$F89="Z",VLOOKUP(data!$E89,kategorie!E:G,3,0)))</f>
        <v>600</v>
      </c>
      <c r="I89" s="15"/>
    </row>
    <row r="90" spans="1:9" x14ac:dyDescent="0.35">
      <c r="A90" s="12">
        <v>25</v>
      </c>
      <c r="B90" s="13" t="s">
        <v>213</v>
      </c>
      <c r="C90" s="13" t="s">
        <v>27</v>
      </c>
      <c r="D90" s="14" t="s">
        <v>34</v>
      </c>
      <c r="E90" s="12">
        <v>2008</v>
      </c>
      <c r="F90" s="12" t="s">
        <v>17</v>
      </c>
      <c r="G90" s="10" t="str">
        <f>IF(F90="M",VLOOKUP(E90,kategorie!A:B,2,0),IF(data!F90="Z",VLOOKUP(data!E90,kategorie!E:F,2,0)))</f>
        <v>nejmladší2 600</v>
      </c>
      <c r="H90" s="10">
        <f>+IF($F90="M",VLOOKUP($E90,kategorie!A:C,3,0),IF(data!$F90="Z",VLOOKUP(data!$E90,kategorie!E:G,3,0)))</f>
        <v>600</v>
      </c>
      <c r="I90" s="15"/>
    </row>
    <row r="91" spans="1:9" x14ac:dyDescent="0.35">
      <c r="A91" s="12">
        <v>36</v>
      </c>
      <c r="B91" s="13" t="s">
        <v>214</v>
      </c>
      <c r="C91" s="13" t="s">
        <v>106</v>
      </c>
      <c r="D91" s="14" t="s">
        <v>215</v>
      </c>
      <c r="E91" s="12">
        <v>1964</v>
      </c>
      <c r="F91" s="12" t="s">
        <v>30</v>
      </c>
      <c r="G91" s="10" t="str">
        <f>IF(F91="M",VLOOKUP(E91,kategorie!A:B,2,0),IF(data!F91="Z",VLOOKUP(data!E91,kategorie!E:F,2,0)))</f>
        <v>MC</v>
      </c>
      <c r="H91" s="10">
        <f>+IF($F91="M",VLOOKUP($E91,kategorie!A:C,3,0),IF(data!$F91="Z",VLOOKUP(data!$E91,kategorie!E:G,3,0)))</f>
        <v>10000</v>
      </c>
      <c r="I91" s="15"/>
    </row>
    <row r="92" spans="1:9" x14ac:dyDescent="0.35">
      <c r="A92" s="12">
        <v>24</v>
      </c>
      <c r="B92" s="13" t="s">
        <v>216</v>
      </c>
      <c r="C92" s="13" t="s">
        <v>207</v>
      </c>
      <c r="D92" s="14" t="s">
        <v>34</v>
      </c>
      <c r="E92" s="12">
        <v>2008</v>
      </c>
      <c r="F92" s="12" t="s">
        <v>17</v>
      </c>
      <c r="G92" s="10" t="str">
        <f>IF(F92="M",VLOOKUP(E92,kategorie!A:B,2,0),IF(data!F92="Z",VLOOKUP(data!E92,kategorie!E:F,2,0)))</f>
        <v>nejmladší2 600</v>
      </c>
      <c r="H92" s="10">
        <f>+IF($F92="M",VLOOKUP($E92,kategorie!A:C,3,0),IF(data!$F92="Z",VLOOKUP(data!$E92,kategorie!E:G,3,0)))</f>
        <v>600</v>
      </c>
      <c r="I92" s="15"/>
    </row>
    <row r="93" spans="1:9" x14ac:dyDescent="0.35">
      <c r="A93" s="12">
        <v>60</v>
      </c>
      <c r="B93" s="13" t="s">
        <v>217</v>
      </c>
      <c r="C93" s="13" t="s">
        <v>218</v>
      </c>
      <c r="D93" s="14" t="s">
        <v>200</v>
      </c>
      <c r="E93" s="12">
        <v>2007</v>
      </c>
      <c r="F93" s="12" t="s">
        <v>17</v>
      </c>
      <c r="G93" s="10" t="str">
        <f>IF(F93="M",VLOOKUP(E93,kategorie!A:B,2,0),IF(data!F93="Z",VLOOKUP(data!E93,kategorie!E:F,2,0)))</f>
        <v>mladší 900</v>
      </c>
      <c r="H93" s="10">
        <f>+IF($F93="M",VLOOKUP($E93,kategorie!A:C,3,0),IF(data!$F93="Z",VLOOKUP(data!$E93,kategorie!E:G,3,0)))</f>
        <v>900</v>
      </c>
      <c r="I93" s="15"/>
    </row>
    <row r="94" spans="1:9" x14ac:dyDescent="0.35">
      <c r="A94" s="12">
        <v>501</v>
      </c>
      <c r="B94" s="13" t="s">
        <v>219</v>
      </c>
      <c r="C94" s="13" t="s">
        <v>220</v>
      </c>
      <c r="D94" s="14" t="s">
        <v>166</v>
      </c>
      <c r="E94" s="12">
        <v>1963</v>
      </c>
      <c r="F94" s="12" t="s">
        <v>17</v>
      </c>
      <c r="G94" s="10" t="str">
        <f>IF(F94="M",VLOOKUP(E94,kategorie!A:B,2,0),IF(data!F94="Z",VLOOKUP(data!E94,kategorie!E:F,2,0)))</f>
        <v>ZD 5000</v>
      </c>
      <c r="H94" s="10">
        <f>+IF($F94="M",VLOOKUP($E94,kategorie!A:C,3,0),IF(data!$F94="Z",VLOOKUP(data!$E94,kategorie!E:G,3,0)))</f>
        <v>5000</v>
      </c>
      <c r="I94" s="15"/>
    </row>
    <row r="95" spans="1:9" x14ac:dyDescent="0.35">
      <c r="A95" s="12">
        <v>23</v>
      </c>
      <c r="B95" s="13" t="s">
        <v>221</v>
      </c>
      <c r="C95" s="13" t="s">
        <v>114</v>
      </c>
      <c r="D95" s="14" t="s">
        <v>222</v>
      </c>
      <c r="E95" s="12">
        <v>2005</v>
      </c>
      <c r="F95" s="12" t="s">
        <v>30</v>
      </c>
      <c r="G95" s="10" t="str">
        <f>IF(F95="M",VLOOKUP(E95,kategorie!A:B,2,0),IF(data!F95="Z",VLOOKUP(data!E95,kategorie!E:F,2,0)))</f>
        <v>starší 1200</v>
      </c>
      <c r="H95" s="10">
        <f>+IF($F95="M",VLOOKUP($E95,kategorie!A:C,3,0),IF(data!$F95="Z",VLOOKUP(data!$E95,kategorie!E:G,3,0)))</f>
        <v>1200</v>
      </c>
      <c r="I95" s="15"/>
    </row>
    <row r="96" spans="1:9" x14ac:dyDescent="0.35">
      <c r="A96" s="12">
        <v>59</v>
      </c>
      <c r="B96" s="13" t="s">
        <v>217</v>
      </c>
      <c r="C96" s="13" t="s">
        <v>223</v>
      </c>
      <c r="D96" s="14" t="s">
        <v>200</v>
      </c>
      <c r="E96" s="12">
        <v>2011</v>
      </c>
      <c r="F96" s="12" t="s">
        <v>17</v>
      </c>
      <c r="G96" s="10" t="str">
        <f>IF(F96="M",VLOOKUP(E96,kategorie!A:B,2,0),IF(data!F96="Z",VLOOKUP(data!E96,kategorie!E:F,2,0)))</f>
        <v>nejmladší1 600</v>
      </c>
      <c r="H96" s="10">
        <f>+IF($F96="M",VLOOKUP($E96,kategorie!A:C,3,0),IF(data!$F96="Z",VLOOKUP(data!$E96,kategorie!E:G,3,0)))</f>
        <v>600</v>
      </c>
      <c r="I96" s="15"/>
    </row>
    <row r="97" spans="1:9" x14ac:dyDescent="0.35">
      <c r="A97" s="12">
        <v>56</v>
      </c>
      <c r="B97" s="13" t="s">
        <v>224</v>
      </c>
      <c r="C97" s="13" t="s">
        <v>225</v>
      </c>
      <c r="D97" s="14" t="s">
        <v>166</v>
      </c>
      <c r="E97" s="12">
        <v>2011</v>
      </c>
      <c r="F97" s="12" t="s">
        <v>30</v>
      </c>
      <c r="G97" s="10" t="str">
        <f>IF(F97="M",VLOOKUP(E97,kategorie!A:B,2,0),IF(data!F97="Z",VLOOKUP(data!E97,kategorie!E:F,2,0)))</f>
        <v>nejmladší1 600</v>
      </c>
      <c r="H97" s="10">
        <f>+IF($F97="M",VLOOKUP($E97,kategorie!A:C,3,0),IF(data!$F97="Z",VLOOKUP(data!$E97,kategorie!E:G,3,0)))</f>
        <v>600</v>
      </c>
      <c r="I97" s="15"/>
    </row>
    <row r="98" spans="1:9" x14ac:dyDescent="0.35">
      <c r="A98" s="12">
        <v>35</v>
      </c>
      <c r="B98" s="13" t="s">
        <v>226</v>
      </c>
      <c r="C98" s="13" t="s">
        <v>228</v>
      </c>
      <c r="D98" s="14" t="s">
        <v>34</v>
      </c>
      <c r="E98" s="12">
        <v>2007</v>
      </c>
      <c r="F98" s="12" t="s">
        <v>17</v>
      </c>
      <c r="G98" s="10" t="str">
        <f>IF(F98="M",VLOOKUP(E98,kategorie!A:B,2,0),IF(data!F98="Z",VLOOKUP(data!E98,kategorie!E:F,2,0)))</f>
        <v>mladší 900</v>
      </c>
      <c r="H98" s="10">
        <f>+IF($F98="M",VLOOKUP($E98,kategorie!A:C,3,0),IF(data!$F98="Z",VLOOKUP(data!$E98,kategorie!E:G,3,0)))</f>
        <v>900</v>
      </c>
      <c r="I98" s="15"/>
    </row>
    <row r="99" spans="1:9" x14ac:dyDescent="0.35">
      <c r="A99" s="12">
        <v>46</v>
      </c>
      <c r="B99" s="13" t="s">
        <v>229</v>
      </c>
      <c r="C99" s="13" t="s">
        <v>230</v>
      </c>
      <c r="D99" s="14" t="s">
        <v>203</v>
      </c>
      <c r="E99" s="12">
        <v>1976</v>
      </c>
      <c r="F99" s="12" t="s">
        <v>30</v>
      </c>
      <c r="G99" s="10" t="str">
        <f>IF(F99="M",VLOOKUP(E99,kategorie!A:B,2,0),IF(data!F99="Z",VLOOKUP(data!E99,kategorie!E:F,2,0)))</f>
        <v>MB</v>
      </c>
      <c r="H99" s="10">
        <f>+IF($F99="M",VLOOKUP($E99,kategorie!A:C,3,0),IF(data!$F99="Z",VLOOKUP(data!$E99,kategorie!E:G,3,0)))</f>
        <v>10000</v>
      </c>
      <c r="I99" s="15"/>
    </row>
    <row r="100" spans="1:9" x14ac:dyDescent="0.35">
      <c r="A100" s="12">
        <v>36</v>
      </c>
      <c r="B100" s="13" t="s">
        <v>231</v>
      </c>
      <c r="C100" s="13" t="s">
        <v>232</v>
      </c>
      <c r="D100" s="14" t="s">
        <v>200</v>
      </c>
      <c r="E100" s="12">
        <v>2008</v>
      </c>
      <c r="F100" s="12" t="s">
        <v>30</v>
      </c>
      <c r="G100" s="10" t="str">
        <f>IF(F100="M",VLOOKUP(E100,kategorie!A:B,2,0),IF(data!F100="Z",VLOOKUP(data!E100,kategorie!E:F,2,0)))</f>
        <v>nejmladší2 600</v>
      </c>
      <c r="H100" s="10">
        <f>+IF($F100="M",VLOOKUP($E100,kategorie!A:C,3,0),IF(data!$F100="Z",VLOOKUP(data!$E100,kategorie!E:G,3,0)))</f>
        <v>600</v>
      </c>
      <c r="I100" s="15"/>
    </row>
    <row r="101" spans="1:9" x14ac:dyDescent="0.35">
      <c r="A101" s="12">
        <v>37</v>
      </c>
      <c r="B101" s="13" t="s">
        <v>233</v>
      </c>
      <c r="C101" s="13" t="s">
        <v>234</v>
      </c>
      <c r="D101" s="14" t="s">
        <v>166</v>
      </c>
      <c r="E101" s="12">
        <v>2010</v>
      </c>
      <c r="F101" s="12" t="s">
        <v>30</v>
      </c>
      <c r="G101" s="10" t="str">
        <f>IF(F101="M",VLOOKUP(E101,kategorie!A:B,2,0),IF(data!F101="Z",VLOOKUP(data!E101,kategorie!E:F,2,0)))</f>
        <v>nejmladší1 600</v>
      </c>
      <c r="H101" s="10">
        <f>+IF($F101="M",VLOOKUP($E101,kategorie!A:C,3,0),IF(data!$F101="Z",VLOOKUP(data!$E101,kategorie!E:G,3,0)))</f>
        <v>600</v>
      </c>
      <c r="I101" s="15"/>
    </row>
    <row r="102" spans="1:9" x14ac:dyDescent="0.35">
      <c r="A102" s="12">
        <v>43</v>
      </c>
      <c r="B102" s="13" t="s">
        <v>235</v>
      </c>
      <c r="C102" s="13" t="s">
        <v>236</v>
      </c>
      <c r="D102" s="14" t="s">
        <v>237</v>
      </c>
      <c r="E102" s="12">
        <v>2011</v>
      </c>
      <c r="F102" s="12" t="s">
        <v>30</v>
      </c>
      <c r="G102" s="10" t="str">
        <f>IF(F102="M",VLOOKUP(E102,kategorie!A:B,2,0),IF(data!F102="Z",VLOOKUP(data!E102,kategorie!E:F,2,0)))</f>
        <v>nejmladší1 600</v>
      </c>
      <c r="H102" s="10">
        <f>+IF($F102="M",VLOOKUP($E102,kategorie!A:C,3,0),IF(data!$F102="Z",VLOOKUP(data!$E102,kategorie!E:G,3,0)))</f>
        <v>600</v>
      </c>
      <c r="I102" s="15"/>
    </row>
    <row r="103" spans="1:9" x14ac:dyDescent="0.35">
      <c r="A103" s="12">
        <v>44</v>
      </c>
      <c r="B103" s="13" t="s">
        <v>235</v>
      </c>
      <c r="C103" s="13" t="s">
        <v>238</v>
      </c>
      <c r="D103" s="14" t="s">
        <v>34</v>
      </c>
      <c r="E103" s="12">
        <v>2008</v>
      </c>
      <c r="F103" s="12" t="s">
        <v>30</v>
      </c>
      <c r="G103" s="10" t="str">
        <f>IF(F103="M",VLOOKUP(E103,kategorie!A:B,2,0),IF(data!F103="Z",VLOOKUP(data!E103,kategorie!E:F,2,0)))</f>
        <v>nejmladší2 600</v>
      </c>
      <c r="H103" s="10">
        <f>+IF($F103="M",VLOOKUP($E103,kategorie!A:C,3,0),IF(data!$F103="Z",VLOOKUP(data!$E103,kategorie!E:G,3,0)))</f>
        <v>600</v>
      </c>
      <c r="I103" s="15"/>
    </row>
    <row r="104" spans="1:9" x14ac:dyDescent="0.35">
      <c r="A104" s="12">
        <v>45</v>
      </c>
      <c r="B104" s="13" t="s">
        <v>239</v>
      </c>
      <c r="C104" s="13" t="s">
        <v>240</v>
      </c>
      <c r="D104" s="14" t="s">
        <v>51</v>
      </c>
      <c r="E104" s="12">
        <v>2009</v>
      </c>
      <c r="F104" s="12" t="s">
        <v>30</v>
      </c>
      <c r="G104" s="10" t="str">
        <f>IF(F104="M",VLOOKUP(E104,kategorie!A:B,2,0),IF(data!F104="Z",VLOOKUP(data!E104,kategorie!E:F,2,0)))</f>
        <v>nejmladší2 600</v>
      </c>
      <c r="H104" s="10">
        <f>+IF($F104="M",VLOOKUP($E104,kategorie!A:C,3,0),IF(data!$F104="Z",VLOOKUP(data!$E104,kategorie!E:G,3,0)))</f>
        <v>600</v>
      </c>
      <c r="I104" s="15"/>
    </row>
    <row r="105" spans="1:9" x14ac:dyDescent="0.35">
      <c r="A105" s="12">
        <v>46</v>
      </c>
      <c r="B105" s="13" t="s">
        <v>241</v>
      </c>
      <c r="C105" s="13" t="s">
        <v>161</v>
      </c>
      <c r="D105" s="14" t="s">
        <v>34</v>
      </c>
      <c r="E105" s="12">
        <v>2008</v>
      </c>
      <c r="F105" s="12" t="s">
        <v>30</v>
      </c>
      <c r="G105" s="10" t="str">
        <f>IF(F105="M",VLOOKUP(E105,kategorie!A:B,2,0),IF(data!F105="Z",VLOOKUP(data!E105,kategorie!E:F,2,0)))</f>
        <v>nejmladší2 600</v>
      </c>
      <c r="H105" s="10">
        <f>+IF($F105="M",VLOOKUP($E105,kategorie!A:C,3,0),IF(data!$F105="Z",VLOOKUP(data!$E105,kategorie!E:G,3,0)))</f>
        <v>600</v>
      </c>
      <c r="I105" s="15"/>
    </row>
    <row r="106" spans="1:9" x14ac:dyDescent="0.35">
      <c r="A106" s="12">
        <v>47</v>
      </c>
      <c r="B106" s="13" t="s">
        <v>241</v>
      </c>
      <c r="C106" s="13" t="s">
        <v>144</v>
      </c>
      <c r="D106" s="14" t="s">
        <v>34</v>
      </c>
      <c r="E106" s="12">
        <v>2007</v>
      </c>
      <c r="F106" s="12" t="s">
        <v>17</v>
      </c>
      <c r="G106" s="10" t="str">
        <f>IF(F106="M",VLOOKUP(E106,kategorie!A:B,2,0),IF(data!F106="Z",VLOOKUP(data!E106,kategorie!E:F,2,0)))</f>
        <v>mladší 900</v>
      </c>
      <c r="H106" s="10">
        <f>+IF($F106="M",VLOOKUP($E106,kategorie!A:C,3,0),IF(data!$F106="Z",VLOOKUP(data!$E106,kategorie!E:G,3,0)))</f>
        <v>900</v>
      </c>
      <c r="I106" s="15"/>
    </row>
    <row r="107" spans="1:9" x14ac:dyDescent="0.35">
      <c r="A107" s="12">
        <v>48</v>
      </c>
      <c r="B107" s="13" t="s">
        <v>242</v>
      </c>
      <c r="C107" s="13" t="s">
        <v>243</v>
      </c>
      <c r="D107" s="14" t="s">
        <v>34</v>
      </c>
      <c r="E107" s="12">
        <v>2011</v>
      </c>
      <c r="F107" s="12" t="s">
        <v>17</v>
      </c>
      <c r="G107" s="10" t="str">
        <f>IF(F107="M",VLOOKUP(E107,kategorie!A:B,2,0),IF(data!F107="Z",VLOOKUP(data!E107,kategorie!E:F,2,0)))</f>
        <v>nejmladší1 600</v>
      </c>
      <c r="H107" s="10">
        <f>+IF($F107="M",VLOOKUP($E107,kategorie!A:C,3,0),IF(data!$F107="Z",VLOOKUP(data!$E107,kategorie!E:G,3,0)))</f>
        <v>600</v>
      </c>
      <c r="I107" s="15"/>
    </row>
    <row r="108" spans="1:9" x14ac:dyDescent="0.35">
      <c r="A108" s="12">
        <v>53</v>
      </c>
      <c r="B108" s="13" t="s">
        <v>244</v>
      </c>
      <c r="C108" s="13" t="s">
        <v>50</v>
      </c>
      <c r="D108" s="14" t="s">
        <v>166</v>
      </c>
      <c r="E108" s="12">
        <v>2008</v>
      </c>
      <c r="F108" s="12" t="s">
        <v>17</v>
      </c>
      <c r="G108" s="10" t="str">
        <f>IF(F108="M",VLOOKUP(E108,kategorie!A:B,2,0),IF(data!F108="Z",VLOOKUP(data!E108,kategorie!E:F,2,0)))</f>
        <v>nejmladší2 600</v>
      </c>
      <c r="H108" s="10">
        <f>+IF($F108="M",VLOOKUP($E108,kategorie!A:C,3,0),IF(data!$F108="Z",VLOOKUP(data!$E108,kategorie!E:G,3,0)))</f>
        <v>600</v>
      </c>
      <c r="I108" s="15"/>
    </row>
    <row r="109" spans="1:9" x14ac:dyDescent="0.35">
      <c r="A109" s="12">
        <v>54</v>
      </c>
      <c r="B109" s="13" t="s">
        <v>245</v>
      </c>
      <c r="C109" s="13" t="s">
        <v>246</v>
      </c>
      <c r="D109" s="14" t="s">
        <v>200</v>
      </c>
      <c r="E109" s="12">
        <v>2009</v>
      </c>
      <c r="F109" s="12" t="s">
        <v>30</v>
      </c>
      <c r="G109" s="10" t="str">
        <f>IF(F109="M",VLOOKUP(E109,kategorie!A:B,2,0),IF(data!F109="Z",VLOOKUP(data!E109,kategorie!E:F,2,0)))</f>
        <v>nejmladší2 600</v>
      </c>
      <c r="H109" s="10">
        <f>+IF($F109="M",VLOOKUP($E109,kategorie!A:C,3,0),IF(data!$F109="Z",VLOOKUP(data!$E109,kategorie!E:G,3,0)))</f>
        <v>600</v>
      </c>
      <c r="I109" s="15"/>
    </row>
    <row r="110" spans="1:9" x14ac:dyDescent="0.35">
      <c r="A110" s="12">
        <v>55</v>
      </c>
      <c r="B110" s="13" t="s">
        <v>247</v>
      </c>
      <c r="C110" s="13" t="s">
        <v>138</v>
      </c>
      <c r="D110" s="14" t="s">
        <v>200</v>
      </c>
      <c r="E110" s="12">
        <v>2007</v>
      </c>
      <c r="F110" s="12" t="s">
        <v>17</v>
      </c>
      <c r="G110" s="10" t="str">
        <f>IF(F110="M",VLOOKUP(E110,kategorie!A:B,2,0),IF(data!F110="Z",VLOOKUP(data!E110,kategorie!E:F,2,0)))</f>
        <v>mladší 900</v>
      </c>
      <c r="H110" s="10">
        <f>+IF($F110="M",VLOOKUP($E110,kategorie!A:C,3,0),IF(data!$F110="Z",VLOOKUP(data!$E110,kategorie!E:G,3,0)))</f>
        <v>900</v>
      </c>
      <c r="I110" s="15"/>
    </row>
    <row r="111" spans="1:9" x14ac:dyDescent="0.35">
      <c r="A111" s="12">
        <v>70</v>
      </c>
      <c r="B111" s="13" t="s">
        <v>248</v>
      </c>
      <c r="C111" s="13" t="s">
        <v>103</v>
      </c>
      <c r="D111" s="14" t="s">
        <v>166</v>
      </c>
      <c r="E111" s="12">
        <v>2006</v>
      </c>
      <c r="F111" s="12" t="s">
        <v>17</v>
      </c>
      <c r="G111" s="10" t="str">
        <f>IF(F111="M",VLOOKUP(E111,kategorie!A:B,2,0),IF(data!F111="Z",VLOOKUP(data!E111,kategorie!E:F,2,0)))</f>
        <v>mladší 900</v>
      </c>
      <c r="H111" s="10">
        <f>+IF($F111="M",VLOOKUP($E111,kategorie!A:C,3,0),IF(data!$F111="Z",VLOOKUP(data!$E111,kategorie!E:G,3,0)))</f>
        <v>900</v>
      </c>
      <c r="I111" s="15"/>
    </row>
    <row r="112" spans="1:9" x14ac:dyDescent="0.35">
      <c r="A112" s="12">
        <v>67</v>
      </c>
      <c r="B112" s="13" t="s">
        <v>249</v>
      </c>
      <c r="C112" s="13" t="s">
        <v>232</v>
      </c>
      <c r="D112" s="14" t="s">
        <v>34</v>
      </c>
      <c r="E112" s="12">
        <v>2007</v>
      </c>
      <c r="F112" s="12" t="s">
        <v>30</v>
      </c>
      <c r="G112" s="10" t="str">
        <f>IF(F112="M",VLOOKUP(E112,kategorie!A:B,2,0),IF(data!F112="Z",VLOOKUP(data!E112,kategorie!E:F,2,0)))</f>
        <v>mladší 900</v>
      </c>
      <c r="H112" s="10">
        <f>+IF($F112="M",VLOOKUP($E112,kategorie!A:C,3,0),IF(data!$F112="Z",VLOOKUP(data!$E112,kategorie!E:G,3,0)))</f>
        <v>900</v>
      </c>
      <c r="I112" s="15"/>
    </row>
    <row r="113" spans="1:9" x14ac:dyDescent="0.35">
      <c r="A113" s="12">
        <v>66</v>
      </c>
      <c r="B113" s="13" t="s">
        <v>250</v>
      </c>
      <c r="C113" s="13" t="s">
        <v>60</v>
      </c>
      <c r="D113" s="14" t="s">
        <v>34</v>
      </c>
      <c r="E113" s="12">
        <v>2010</v>
      </c>
      <c r="F113" s="12" t="s">
        <v>30</v>
      </c>
      <c r="G113" s="10" t="str">
        <f>IF(F113="M",VLOOKUP(E113,kategorie!A:B,2,0),IF(data!F113="Z",VLOOKUP(data!E113,kategorie!E:F,2,0)))</f>
        <v>nejmladší1 600</v>
      </c>
      <c r="H113" s="10">
        <f>+IF($F113="M",VLOOKUP($E113,kategorie!A:C,3,0),IF(data!$F113="Z",VLOOKUP(data!$E113,kategorie!E:G,3,0)))</f>
        <v>600</v>
      </c>
      <c r="I113" s="15"/>
    </row>
    <row r="114" spans="1:9" x14ac:dyDescent="0.35">
      <c r="A114" s="12">
        <v>64</v>
      </c>
      <c r="B114" s="13" t="s">
        <v>96</v>
      </c>
      <c r="C114" s="13" t="s">
        <v>114</v>
      </c>
      <c r="D114" s="14" t="s">
        <v>251</v>
      </c>
      <c r="E114" s="12">
        <v>2007</v>
      </c>
      <c r="F114" s="12" t="s">
        <v>30</v>
      </c>
      <c r="G114" s="10" t="str">
        <f>IF(F114="M",VLOOKUP(E114,kategorie!A:B,2,0),IF(data!F114="Z",VLOOKUP(data!E114,kategorie!E:F,2,0)))</f>
        <v>mladší 900</v>
      </c>
      <c r="H114" s="10">
        <f>+IF($F114="M",VLOOKUP($E114,kategorie!A:C,3,0),IF(data!$F114="Z",VLOOKUP(data!$E114,kategorie!E:G,3,0)))</f>
        <v>900</v>
      </c>
      <c r="I114" s="15"/>
    </row>
    <row r="115" spans="1:9" x14ac:dyDescent="0.35">
      <c r="A115" s="12">
        <v>63</v>
      </c>
      <c r="B115" s="13" t="s">
        <v>95</v>
      </c>
      <c r="C115" s="13" t="s">
        <v>96</v>
      </c>
      <c r="D115" s="14" t="s">
        <v>34</v>
      </c>
      <c r="E115" s="12">
        <v>2007</v>
      </c>
      <c r="F115" s="12" t="s">
        <v>30</v>
      </c>
      <c r="G115" s="10" t="str">
        <f>IF(F115="M",VLOOKUP(E115,kategorie!A:B,2,0),IF(data!F115="Z",VLOOKUP(data!E115,kategorie!E:F,2,0)))</f>
        <v>mladší 900</v>
      </c>
      <c r="H115" s="10">
        <f>+IF($F115="M",VLOOKUP($E115,kategorie!A:C,3,0),IF(data!$F115="Z",VLOOKUP(data!$E115,kategorie!E:G,3,0)))</f>
        <v>900</v>
      </c>
      <c r="I115" s="15"/>
    </row>
    <row r="116" spans="1:9" x14ac:dyDescent="0.35">
      <c r="A116" s="12">
        <v>62</v>
      </c>
      <c r="B116" s="13" t="s">
        <v>252</v>
      </c>
      <c r="C116" s="13" t="s">
        <v>227</v>
      </c>
      <c r="D116" s="14" t="s">
        <v>34</v>
      </c>
      <c r="E116" s="12">
        <v>2012</v>
      </c>
      <c r="F116" s="12" t="s">
        <v>17</v>
      </c>
      <c r="G116" s="10" t="str">
        <f>IF(F116="M",VLOOKUP(E116,kategorie!A:B,2,0),IF(data!F116="Z",VLOOKUP(data!E116,kategorie!E:F,2,0)))</f>
        <v>nejmladší1 600</v>
      </c>
      <c r="H116" s="10">
        <f>+IF($F116="M",VLOOKUP($E116,kategorie!A:C,3,0),IF(data!$F116="Z",VLOOKUP(data!$E116,kategorie!E:G,3,0)))</f>
        <v>600</v>
      </c>
      <c r="I116" s="15"/>
    </row>
    <row r="117" spans="1:9" x14ac:dyDescent="0.35">
      <c r="A117" s="12">
        <v>61</v>
      </c>
      <c r="B117" s="13" t="s">
        <v>253</v>
      </c>
      <c r="C117" s="13" t="s">
        <v>254</v>
      </c>
      <c r="D117" s="14" t="s">
        <v>34</v>
      </c>
      <c r="E117" s="12">
        <v>2008</v>
      </c>
      <c r="F117" s="12" t="s">
        <v>17</v>
      </c>
      <c r="G117" s="10" t="str">
        <f>IF(F117="M",VLOOKUP(E117,kategorie!A:B,2,0),IF(data!F117="Z",VLOOKUP(data!E117,kategorie!E:F,2,0)))</f>
        <v>nejmladší2 600</v>
      </c>
      <c r="H117" s="10">
        <f>+IF($F117="M",VLOOKUP($E117,kategorie!A:C,3,0),IF(data!$F117="Z",VLOOKUP(data!$E117,kategorie!E:G,3,0)))</f>
        <v>600</v>
      </c>
      <c r="I117" s="15"/>
    </row>
    <row r="118" spans="1:9" x14ac:dyDescent="0.35">
      <c r="A118" s="12">
        <v>64</v>
      </c>
      <c r="B118" s="13" t="s">
        <v>255</v>
      </c>
      <c r="C118" s="13" t="s">
        <v>114</v>
      </c>
      <c r="D118" s="14" t="s">
        <v>198</v>
      </c>
      <c r="E118" s="12">
        <v>1986</v>
      </c>
      <c r="F118" s="12" t="s">
        <v>30</v>
      </c>
      <c r="G118" s="10" t="str">
        <f>IF(F118="M",VLOOKUP(E118,kategorie!A:B,2,0),IF(data!F118="Z",VLOOKUP(data!E118,kategorie!E:F,2,0)))</f>
        <v>MA</v>
      </c>
      <c r="H118" s="10">
        <f>+IF($F118="M",VLOOKUP($E118,kategorie!A:C,3,0),IF(data!$F118="Z",VLOOKUP(data!$E118,kategorie!E:G,3,0)))</f>
        <v>10000</v>
      </c>
      <c r="I118" s="15"/>
    </row>
    <row r="119" spans="1:9" x14ac:dyDescent="0.35">
      <c r="A119" s="12">
        <v>63</v>
      </c>
      <c r="B119" s="13" t="s">
        <v>256</v>
      </c>
      <c r="C119" s="13" t="s">
        <v>193</v>
      </c>
      <c r="D119" s="14" t="s">
        <v>257</v>
      </c>
      <c r="E119" s="12">
        <v>1979</v>
      </c>
      <c r="F119" s="12" t="s">
        <v>30</v>
      </c>
      <c r="G119" s="10" t="str">
        <f>IF(F119="M",VLOOKUP(E119,kategorie!A:B,2,0),IF(data!F119="Z",VLOOKUP(data!E119,kategorie!E:F,2,0)))</f>
        <v>MB</v>
      </c>
      <c r="H119" s="10">
        <f>+IF($F119="M",VLOOKUP($E119,kategorie!A:C,3,0),IF(data!$F119="Z",VLOOKUP(data!$E119,kategorie!E:G,3,0)))</f>
        <v>10000</v>
      </c>
      <c r="I119" s="15"/>
    </row>
    <row r="120" spans="1:9" x14ac:dyDescent="0.35">
      <c r="A120" s="12">
        <v>62</v>
      </c>
      <c r="B120" s="13" t="s">
        <v>258</v>
      </c>
      <c r="C120" s="13" t="s">
        <v>53</v>
      </c>
      <c r="D120" s="14" t="s">
        <v>259</v>
      </c>
      <c r="E120" s="12">
        <v>1975</v>
      </c>
      <c r="F120" s="12" t="s">
        <v>30</v>
      </c>
      <c r="G120" s="10" t="str">
        <f>IF(F120="M",VLOOKUP(E120,kategorie!A:B,2,0),IF(data!F120="Z",VLOOKUP(data!E120,kategorie!E:F,2,0)))</f>
        <v>MB</v>
      </c>
      <c r="H120" s="10">
        <f>+IF($F120="M",VLOOKUP($E120,kategorie!A:C,3,0),IF(data!$F120="Z",VLOOKUP(data!$E120,kategorie!E:G,3,0)))</f>
        <v>10000</v>
      </c>
      <c r="I120" s="15"/>
    </row>
    <row r="121" spans="1:9" x14ac:dyDescent="0.35">
      <c r="A121" s="12">
        <v>61</v>
      </c>
      <c r="B121" s="13" t="s">
        <v>260</v>
      </c>
      <c r="C121" s="13" t="s">
        <v>261</v>
      </c>
      <c r="D121" s="14" t="s">
        <v>166</v>
      </c>
      <c r="E121" s="12">
        <v>1970</v>
      </c>
      <c r="F121" s="12" t="s">
        <v>17</v>
      </c>
      <c r="G121" s="10" t="str">
        <f>IF(F121="M",VLOOKUP(E121,kategorie!A:B,2,0),IF(data!F121="Z",VLOOKUP(data!E121,kategorie!E:F,2,0)))</f>
        <v>ZC</v>
      </c>
      <c r="H121" s="10">
        <f>+IF($F121="M",VLOOKUP($E121,kategorie!A:C,3,0),IF(data!$F121="Z",VLOOKUP(data!$E121,kategorie!E:G,3,0)))</f>
        <v>10000</v>
      </c>
      <c r="I121" s="15"/>
    </row>
    <row r="122" spans="1:9" x14ac:dyDescent="0.35">
      <c r="A122" s="12">
        <v>511</v>
      </c>
      <c r="B122" s="13" t="s">
        <v>105</v>
      </c>
      <c r="C122" s="13" t="s">
        <v>262</v>
      </c>
      <c r="D122" s="14" t="s">
        <v>263</v>
      </c>
      <c r="E122" s="12">
        <v>1960</v>
      </c>
      <c r="F122" s="12" t="s">
        <v>17</v>
      </c>
      <c r="G122" s="10" t="str">
        <f>IF(F122="M",VLOOKUP(E122,kategorie!A:B,2,0),IF(data!F122="Z",VLOOKUP(data!E122,kategorie!E:F,2,0)))</f>
        <v>ZD 5000</v>
      </c>
      <c r="H122" s="10">
        <f>+IF($F122="M",VLOOKUP($E122,kategorie!A:C,3,0),IF(data!$F122="Z",VLOOKUP(data!$E122,kategorie!E:G,3,0)))</f>
        <v>5000</v>
      </c>
      <c r="I122" s="15"/>
    </row>
    <row r="123" spans="1:9" x14ac:dyDescent="0.35">
      <c r="A123" s="12">
        <v>66</v>
      </c>
      <c r="B123" s="13" t="s">
        <v>264</v>
      </c>
      <c r="C123" s="13" t="s">
        <v>88</v>
      </c>
      <c r="D123" s="14" t="s">
        <v>210</v>
      </c>
      <c r="E123" s="12">
        <v>1975</v>
      </c>
      <c r="F123" s="12" t="s">
        <v>30</v>
      </c>
      <c r="G123" s="10" t="str">
        <f>IF(F123="M",VLOOKUP(E123,kategorie!A:B,2,0),IF(data!F123="Z",VLOOKUP(data!E123,kategorie!E:F,2,0)))</f>
        <v>MB</v>
      </c>
      <c r="H123" s="10">
        <f>+IF($F123="M",VLOOKUP($E123,kategorie!A:C,3,0),IF(data!$F123="Z",VLOOKUP(data!$E123,kategorie!E:G,3,0)))</f>
        <v>10000</v>
      </c>
      <c r="I123" s="15"/>
    </row>
    <row r="124" spans="1:9" x14ac:dyDescent="0.35">
      <c r="A124" s="12">
        <v>60</v>
      </c>
      <c r="B124" s="13" t="s">
        <v>265</v>
      </c>
      <c r="C124" s="13" t="s">
        <v>266</v>
      </c>
      <c r="D124" s="14" t="s">
        <v>267</v>
      </c>
      <c r="E124" s="12">
        <v>1996</v>
      </c>
      <c r="F124" s="12" t="s">
        <v>17</v>
      </c>
      <c r="G124" s="10" t="str">
        <f>IF(F124="M",VLOOKUP(E124,kategorie!A:B,2,0),IF(data!F124="Z",VLOOKUP(data!E124,kategorie!E:F,2,0)))</f>
        <v>ZA</v>
      </c>
      <c r="H124" s="10">
        <f>+IF($F124="M",VLOOKUP($E124,kategorie!A:C,3,0),IF(data!$F124="Z",VLOOKUP(data!$E124,kategorie!E:G,3,0)))</f>
        <v>10000</v>
      </c>
      <c r="I124" s="15"/>
    </row>
    <row r="125" spans="1:9" x14ac:dyDescent="0.35">
      <c r="A125" s="12">
        <v>59</v>
      </c>
      <c r="B125" s="13" t="s">
        <v>268</v>
      </c>
      <c r="C125" s="13" t="s">
        <v>269</v>
      </c>
      <c r="D125" s="14" t="s">
        <v>270</v>
      </c>
      <c r="E125" s="12">
        <v>1977</v>
      </c>
      <c r="F125" s="12" t="s">
        <v>17</v>
      </c>
      <c r="G125" s="10" t="str">
        <f>IF(F125="M",VLOOKUP(E125,kategorie!A:B,2,0),IF(data!F125="Z",VLOOKUP(data!E125,kategorie!E:F,2,0)))</f>
        <v>ZB</v>
      </c>
      <c r="H125" s="10">
        <f>+IF($F125="M",VLOOKUP($E125,kategorie!A:C,3,0),IF(data!$F125="Z",VLOOKUP(data!$E125,kategorie!E:G,3,0)))</f>
        <v>10000</v>
      </c>
      <c r="I125" s="15"/>
    </row>
    <row r="126" spans="1:9" x14ac:dyDescent="0.35">
      <c r="A126" s="12">
        <v>57</v>
      </c>
      <c r="B126" s="13" t="s">
        <v>271</v>
      </c>
      <c r="C126" s="13" t="s">
        <v>272</v>
      </c>
      <c r="D126" s="14" t="s">
        <v>166</v>
      </c>
      <c r="E126" s="12">
        <v>1975</v>
      </c>
      <c r="F126" s="12" t="s">
        <v>17</v>
      </c>
      <c r="G126" s="10" t="str">
        <f>IF(F126="M",VLOOKUP(E126,kategorie!A:B,2,0),IF(data!F126="Z",VLOOKUP(data!E126,kategorie!E:F,2,0)))</f>
        <v>ZB</v>
      </c>
      <c r="H126" s="10">
        <f>+IF($F126="M",VLOOKUP($E126,kategorie!A:C,3,0),IF(data!$F126="Z",VLOOKUP(data!$E126,kategorie!E:G,3,0)))</f>
        <v>10000</v>
      </c>
      <c r="I126" s="15"/>
    </row>
    <row r="127" spans="1:9" x14ac:dyDescent="0.35">
      <c r="A127" s="12">
        <v>54</v>
      </c>
      <c r="B127" s="13" t="s">
        <v>273</v>
      </c>
      <c r="C127" s="13" t="s">
        <v>127</v>
      </c>
      <c r="D127" s="14" t="s">
        <v>274</v>
      </c>
      <c r="E127" s="12">
        <v>1974</v>
      </c>
      <c r="F127" s="12" t="s">
        <v>30</v>
      </c>
      <c r="G127" s="10" t="str">
        <f>IF(F127="M",VLOOKUP(E127,kategorie!A:B,2,0),IF(data!F127="Z",VLOOKUP(data!E127,kategorie!E:F,2,0)))</f>
        <v>MB</v>
      </c>
      <c r="H127" s="10">
        <f>+IF($F127="M",VLOOKUP($E127,kategorie!A:C,3,0),IF(data!$F127="Z",VLOOKUP(data!$E127,kategorie!E:G,3,0)))</f>
        <v>10000</v>
      </c>
      <c r="I127" s="15"/>
    </row>
    <row r="128" spans="1:9" x14ac:dyDescent="0.35">
      <c r="A128" s="12">
        <v>52</v>
      </c>
      <c r="B128" s="13" t="s">
        <v>275</v>
      </c>
      <c r="C128" s="13" t="s">
        <v>163</v>
      </c>
      <c r="D128" s="14" t="s">
        <v>259</v>
      </c>
      <c r="E128" s="12">
        <v>1992</v>
      </c>
      <c r="F128" s="12" t="s">
        <v>17</v>
      </c>
      <c r="G128" s="10" t="str">
        <f>IF(F128="M",VLOOKUP(E128,kategorie!A:B,2,0),IF(data!F128="Z",VLOOKUP(data!E128,kategorie!E:F,2,0)))</f>
        <v>ZA</v>
      </c>
      <c r="H128" s="10">
        <f>+IF($F128="M",VLOOKUP($E128,kategorie!A:C,3,0),IF(data!$F128="Z",VLOOKUP(data!$E128,kategorie!E:G,3,0)))</f>
        <v>10000</v>
      </c>
      <c r="I128" s="15"/>
    </row>
    <row r="129" spans="1:9" x14ac:dyDescent="0.35">
      <c r="A129" s="12">
        <v>50</v>
      </c>
      <c r="B129" s="13" t="s">
        <v>276</v>
      </c>
      <c r="C129" s="13" t="s">
        <v>232</v>
      </c>
      <c r="D129" s="14" t="s">
        <v>277</v>
      </c>
      <c r="E129" s="12">
        <v>1995</v>
      </c>
      <c r="F129" s="12" t="s">
        <v>30</v>
      </c>
      <c r="G129" s="10" t="str">
        <f>IF(F129="M",VLOOKUP(E129,kategorie!A:B,2,0),IF(data!F129="Z",VLOOKUP(data!E129,kategorie!E:F,2,0)))</f>
        <v>MA</v>
      </c>
      <c r="H129" s="10">
        <f>+IF($F129="M",VLOOKUP($E129,kategorie!A:C,3,0),IF(data!$F129="Z",VLOOKUP(data!$E129,kategorie!E:G,3,0)))</f>
        <v>10000</v>
      </c>
      <c r="I129" s="15"/>
    </row>
    <row r="130" spans="1:9" x14ac:dyDescent="0.35">
      <c r="A130" s="12">
        <v>504</v>
      </c>
      <c r="B130" s="13" t="s">
        <v>278</v>
      </c>
      <c r="C130" s="13" t="s">
        <v>279</v>
      </c>
      <c r="D130" s="14" t="s">
        <v>280</v>
      </c>
      <c r="E130" s="12">
        <v>1940</v>
      </c>
      <c r="F130" s="12" t="s">
        <v>30</v>
      </c>
      <c r="G130" s="10" t="str">
        <f>IF(F130="M",VLOOKUP(E130,kategorie!A:B,2,0),IF(data!F130="Z",VLOOKUP(data!E130,kategorie!E:F,2,0)))</f>
        <v>ME 5000</v>
      </c>
      <c r="H130" s="10">
        <f>+IF($F130="M",VLOOKUP($E130,kategorie!A:C,3,0),IF(data!$F130="Z",VLOOKUP(data!$E130,kategorie!E:G,3,0)))</f>
        <v>5000</v>
      </c>
      <c r="I130" s="15"/>
    </row>
    <row r="131" spans="1:9" x14ac:dyDescent="0.35">
      <c r="A131" s="12">
        <v>47</v>
      </c>
      <c r="B131" s="13" t="s">
        <v>248</v>
      </c>
      <c r="C131" s="13" t="s">
        <v>31</v>
      </c>
      <c r="D131" s="14" t="s">
        <v>281</v>
      </c>
      <c r="E131" s="12">
        <v>1972</v>
      </c>
      <c r="F131" s="12" t="s">
        <v>30</v>
      </c>
      <c r="G131" s="10" t="str">
        <f>IF(F131="M",VLOOKUP(E131,kategorie!A:B,2,0),IF(data!F131="Z",VLOOKUP(data!E131,kategorie!E:F,2,0)))</f>
        <v>MB</v>
      </c>
      <c r="H131" s="10">
        <f>+IF($F131="M",VLOOKUP($E131,kategorie!A:C,3,0),IF(data!$F131="Z",VLOOKUP(data!$E131,kategorie!E:G,3,0)))</f>
        <v>10000</v>
      </c>
      <c r="I131" s="15"/>
    </row>
    <row r="132" spans="1:9" x14ac:dyDescent="0.35">
      <c r="A132" s="12">
        <v>512</v>
      </c>
      <c r="B132" s="13" t="s">
        <v>282</v>
      </c>
      <c r="C132" s="13" t="s">
        <v>106</v>
      </c>
      <c r="D132" s="14" t="s">
        <v>283</v>
      </c>
      <c r="E132" s="12">
        <v>1948</v>
      </c>
      <c r="F132" s="12" t="s">
        <v>30</v>
      </c>
      <c r="G132" s="10" t="str">
        <f>IF(F132="M",VLOOKUP(E132,kategorie!A:B,2,0),IF(data!F132="Z",VLOOKUP(data!E132,kategorie!E:F,2,0)))</f>
        <v>ME 5000</v>
      </c>
      <c r="H132" s="10">
        <f>+IF($F132="M",VLOOKUP($E132,kategorie!A:C,3,0),IF(data!$F132="Z",VLOOKUP(data!$E132,kategorie!E:G,3,0)))</f>
        <v>5000</v>
      </c>
      <c r="I132" s="15"/>
    </row>
    <row r="133" spans="1:9" x14ac:dyDescent="0.35">
      <c r="A133" s="12">
        <v>44</v>
      </c>
      <c r="B133" s="13" t="s">
        <v>284</v>
      </c>
      <c r="C133" s="13" t="s">
        <v>194</v>
      </c>
      <c r="D133" s="14" t="s">
        <v>285</v>
      </c>
      <c r="E133" s="12">
        <v>1978</v>
      </c>
      <c r="F133" s="12" t="s">
        <v>30</v>
      </c>
      <c r="G133" s="10" t="str">
        <f>IF(F133="M",VLOOKUP(E133,kategorie!A:B,2,0),IF(data!F133="Z",VLOOKUP(data!E133,kategorie!E:F,2,0)))</f>
        <v>MB</v>
      </c>
      <c r="H133" s="10">
        <f>+IF($F133="M",VLOOKUP($E133,kategorie!A:C,3,0),IF(data!$F133="Z",VLOOKUP(data!$E133,kategorie!E:G,3,0)))</f>
        <v>10000</v>
      </c>
      <c r="I133" s="15"/>
    </row>
    <row r="134" spans="1:9" x14ac:dyDescent="0.35">
      <c r="A134" s="12">
        <v>43</v>
      </c>
      <c r="B134" s="13" t="s">
        <v>96</v>
      </c>
      <c r="C134" s="13" t="s">
        <v>29</v>
      </c>
      <c r="D134" s="14" t="s">
        <v>286</v>
      </c>
      <c r="E134" s="12">
        <v>2003</v>
      </c>
      <c r="F134" s="12" t="s">
        <v>30</v>
      </c>
      <c r="G134" s="10" t="s">
        <v>24</v>
      </c>
      <c r="H134" s="10">
        <v>10000</v>
      </c>
      <c r="I134" s="15"/>
    </row>
    <row r="135" spans="1:9" x14ac:dyDescent="0.35">
      <c r="A135" s="12">
        <v>42</v>
      </c>
      <c r="B135" s="13" t="s">
        <v>287</v>
      </c>
      <c r="C135" s="13" t="s">
        <v>194</v>
      </c>
      <c r="D135" s="14" t="s">
        <v>288</v>
      </c>
      <c r="E135" s="12">
        <v>1979</v>
      </c>
      <c r="F135" s="12" t="s">
        <v>30</v>
      </c>
      <c r="G135" s="10" t="str">
        <f>IF(F135="M",VLOOKUP(E135,kategorie!A:B,2,0),IF(data!F135="Z",VLOOKUP(data!E135,kategorie!E:F,2,0)))</f>
        <v>MB</v>
      </c>
      <c r="H135" s="10">
        <f>+IF($F135="M",VLOOKUP($E135,kategorie!A:C,3,0),IF(data!$F135="Z",VLOOKUP(data!$E135,kategorie!E:G,3,0)))</f>
        <v>10000</v>
      </c>
      <c r="I135" s="15"/>
    </row>
    <row r="136" spans="1:9" x14ac:dyDescent="0.35">
      <c r="A136" s="12">
        <v>41</v>
      </c>
      <c r="B136" s="13" t="s">
        <v>289</v>
      </c>
      <c r="C136" s="13" t="s">
        <v>114</v>
      </c>
      <c r="D136" s="14" t="s">
        <v>290</v>
      </c>
      <c r="E136" s="12">
        <v>1985</v>
      </c>
      <c r="F136" s="12" t="s">
        <v>30</v>
      </c>
      <c r="G136" s="10" t="str">
        <f>IF(F136="M",VLOOKUP(E136,kategorie!A:B,2,0),IF(data!F136="Z",VLOOKUP(data!E136,kategorie!E:F,2,0)))</f>
        <v>MA</v>
      </c>
      <c r="H136" s="10">
        <f>+IF($F136="M",VLOOKUP($E136,kategorie!A:C,3,0),IF(data!$F136="Z",VLOOKUP(data!$E136,kategorie!E:G,3,0)))</f>
        <v>10000</v>
      </c>
      <c r="I136" s="15"/>
    </row>
    <row r="137" spans="1:9" x14ac:dyDescent="0.35">
      <c r="A137" s="12">
        <v>38</v>
      </c>
      <c r="B137" s="13" t="s">
        <v>291</v>
      </c>
      <c r="C137" s="13" t="s">
        <v>117</v>
      </c>
      <c r="D137" s="14" t="s">
        <v>91</v>
      </c>
      <c r="E137" s="12">
        <v>1969</v>
      </c>
      <c r="F137" s="12" t="s">
        <v>17</v>
      </c>
      <c r="G137" s="10" t="str">
        <f>IF(F137="M",VLOOKUP(E137,kategorie!A:B,2,0),IF(data!F137="Z",VLOOKUP(data!E137,kategorie!E:F,2,0)))</f>
        <v>ZC</v>
      </c>
      <c r="H137" s="10">
        <f>+IF($F137="M",VLOOKUP($E137,kategorie!A:C,3,0),IF(data!$F137="Z",VLOOKUP(data!$E137,kategorie!E:G,3,0)))</f>
        <v>10000</v>
      </c>
      <c r="I137" s="15"/>
    </row>
    <row r="138" spans="1:9" x14ac:dyDescent="0.35">
      <c r="A138" s="12">
        <v>37</v>
      </c>
      <c r="B138" s="13" t="s">
        <v>292</v>
      </c>
      <c r="C138" s="13" t="s">
        <v>194</v>
      </c>
      <c r="D138" s="14" t="s">
        <v>293</v>
      </c>
      <c r="E138" s="12">
        <v>1972</v>
      </c>
      <c r="F138" s="12" t="s">
        <v>30</v>
      </c>
      <c r="G138" s="10" t="str">
        <f>IF(F138="M",VLOOKUP(E138,kategorie!A:B,2,0),IF(data!F138="Z",VLOOKUP(data!E138,kategorie!E:F,2,0)))</f>
        <v>MB</v>
      </c>
      <c r="H138" s="10">
        <f>+IF($F138="M",VLOOKUP($E138,kategorie!A:C,3,0),IF(data!$F138="Z",VLOOKUP(data!$E138,kategorie!E:G,3,0)))</f>
        <v>10000</v>
      </c>
      <c r="I138" s="15"/>
    </row>
    <row r="139" spans="1:9" x14ac:dyDescent="0.35">
      <c r="A139" s="12">
        <v>27</v>
      </c>
      <c r="B139" s="13" t="s">
        <v>294</v>
      </c>
      <c r="C139" s="13" t="s">
        <v>261</v>
      </c>
      <c r="D139" s="14" t="s">
        <v>166</v>
      </c>
      <c r="E139" s="12">
        <v>1979</v>
      </c>
      <c r="F139" s="12" t="s">
        <v>17</v>
      </c>
      <c r="G139" s="10" t="str">
        <f>IF(F139="M",VLOOKUP(E139,kategorie!A:B,2,0),IF(data!F139="Z",VLOOKUP(data!E139,kategorie!E:F,2,0)))</f>
        <v>ZB</v>
      </c>
      <c r="H139" s="10">
        <f>+IF($F139="M",VLOOKUP($E139,kategorie!A:C,3,0),IF(data!$F139="Z",VLOOKUP(data!$E139,kategorie!E:G,3,0)))</f>
        <v>10000</v>
      </c>
      <c r="I139" s="15"/>
    </row>
    <row r="140" spans="1:9" x14ac:dyDescent="0.35">
      <c r="A140" s="12">
        <v>502</v>
      </c>
      <c r="B140" s="13" t="s">
        <v>233</v>
      </c>
      <c r="C140" s="13" t="s">
        <v>173</v>
      </c>
      <c r="D140" s="14" t="s">
        <v>259</v>
      </c>
      <c r="E140" s="12">
        <v>1976</v>
      </c>
      <c r="F140" s="12" t="s">
        <v>295</v>
      </c>
      <c r="G140" s="10" t="s">
        <v>164</v>
      </c>
      <c r="H140" s="10">
        <v>5000</v>
      </c>
      <c r="I140" s="15"/>
    </row>
    <row r="141" spans="1:9" x14ac:dyDescent="0.35">
      <c r="A141" s="12">
        <v>28</v>
      </c>
      <c r="B141" s="13" t="s">
        <v>296</v>
      </c>
      <c r="C141" s="13" t="s">
        <v>297</v>
      </c>
      <c r="D141" s="14" t="s">
        <v>298</v>
      </c>
      <c r="E141" s="12">
        <v>1968</v>
      </c>
      <c r="F141" s="12" t="s">
        <v>17</v>
      </c>
      <c r="G141" s="10" t="str">
        <f>IF(F141="M",VLOOKUP(E141,kategorie!A:B,2,0),IF(data!F141="Z",VLOOKUP(data!E141,kategorie!E:F,2,0)))</f>
        <v>ZC</v>
      </c>
      <c r="H141" s="10">
        <f>+IF($F141="M",VLOOKUP($E141,kategorie!A:C,3,0),IF(data!$F141="Z",VLOOKUP(data!$E141,kategorie!E:G,3,0)))</f>
        <v>10000</v>
      </c>
      <c r="I141" s="15"/>
    </row>
    <row r="142" spans="1:9" x14ac:dyDescent="0.35">
      <c r="A142" s="12">
        <v>29</v>
      </c>
      <c r="B142" s="13" t="s">
        <v>299</v>
      </c>
      <c r="C142" s="13" t="s">
        <v>300</v>
      </c>
      <c r="D142" s="14" t="s">
        <v>301</v>
      </c>
      <c r="E142" s="12">
        <v>1959</v>
      </c>
      <c r="F142" s="12" t="s">
        <v>30</v>
      </c>
      <c r="G142" s="10" t="str">
        <f>IF(F142="M",VLOOKUP(E142,kategorie!A:B,2,0),IF(data!F142="Z",VLOOKUP(data!E142,kategorie!E:F,2,0)))</f>
        <v>MD</v>
      </c>
      <c r="H142" s="10">
        <f>+IF($F142="M",VLOOKUP($E142,kategorie!A:C,3,0),IF(data!$F142="Z",VLOOKUP(data!$E142,kategorie!E:G,3,0)))</f>
        <v>10000</v>
      </c>
      <c r="I142" s="15"/>
    </row>
    <row r="143" spans="1:9" x14ac:dyDescent="0.35">
      <c r="A143" s="12">
        <v>30</v>
      </c>
      <c r="B143" s="13" t="s">
        <v>302</v>
      </c>
      <c r="C143" s="13" t="s">
        <v>303</v>
      </c>
      <c r="D143" s="14" t="s">
        <v>198</v>
      </c>
      <c r="E143" s="12">
        <v>1992</v>
      </c>
      <c r="F143" s="12" t="s">
        <v>30</v>
      </c>
      <c r="G143" s="10" t="str">
        <f>IF(F143="M",VLOOKUP(E143,kategorie!A:B,2,0),IF(data!F143="Z",VLOOKUP(data!E143,kategorie!E:F,2,0)))</f>
        <v>MA</v>
      </c>
      <c r="H143" s="10">
        <f>+IF($F143="M",VLOOKUP($E143,kategorie!A:C,3,0),IF(data!$F143="Z",VLOOKUP(data!$E143,kategorie!E:G,3,0)))</f>
        <v>10000</v>
      </c>
      <c r="I143" s="15"/>
    </row>
    <row r="144" spans="1:9" x14ac:dyDescent="0.35">
      <c r="A144" s="12">
        <v>33</v>
      </c>
      <c r="B144" s="13" t="s">
        <v>304</v>
      </c>
      <c r="C144" s="13" t="s">
        <v>305</v>
      </c>
      <c r="D144" s="14" t="s">
        <v>306</v>
      </c>
      <c r="E144" s="12">
        <v>1977</v>
      </c>
      <c r="F144" s="12" t="s">
        <v>30</v>
      </c>
      <c r="G144" s="10" t="str">
        <f>IF(F144="M",VLOOKUP(E144,kategorie!A:B,2,0),IF(data!F144="Z",VLOOKUP(data!E144,kategorie!E:F,2,0)))</f>
        <v>MB</v>
      </c>
      <c r="H144" s="10">
        <f>+IF($F144="M",VLOOKUP($E144,kategorie!A:C,3,0),IF(data!$F144="Z",VLOOKUP(data!$E144,kategorie!E:G,3,0)))</f>
        <v>10000</v>
      </c>
      <c r="I144" s="15"/>
    </row>
    <row r="145" spans="1:9" x14ac:dyDescent="0.35">
      <c r="A145" s="12">
        <v>34</v>
      </c>
      <c r="B145" s="13" t="s">
        <v>307</v>
      </c>
      <c r="C145" s="13" t="s">
        <v>308</v>
      </c>
      <c r="D145" s="14" t="s">
        <v>306</v>
      </c>
      <c r="E145" s="12">
        <v>1975</v>
      </c>
      <c r="F145" s="12" t="s">
        <v>17</v>
      </c>
      <c r="G145" s="10" t="str">
        <f>IF(F145="M",VLOOKUP(E145,kategorie!A:B,2,0),IF(data!F145="Z",VLOOKUP(data!E145,kategorie!E:F,2,0)))</f>
        <v>ZB</v>
      </c>
      <c r="H145" s="10">
        <f>+IF($F145="M",VLOOKUP($E145,kategorie!A:C,3,0),IF(data!$F145="Z",VLOOKUP(data!$E145,kategorie!E:G,3,0)))</f>
        <v>10000</v>
      </c>
      <c r="I145" s="15"/>
    </row>
    <row r="146" spans="1:9" x14ac:dyDescent="0.35">
      <c r="A146" s="12">
        <v>79</v>
      </c>
      <c r="B146" s="13" t="s">
        <v>309</v>
      </c>
      <c r="C146" s="13" t="s">
        <v>261</v>
      </c>
      <c r="D146" s="14" t="s">
        <v>310</v>
      </c>
      <c r="E146" s="12">
        <v>1990</v>
      </c>
      <c r="F146" s="12" t="s">
        <v>17</v>
      </c>
      <c r="G146" s="10" t="str">
        <f>IF(F146="M",VLOOKUP(E146,kategorie!A:B,2,0),IF(data!F146="Z",VLOOKUP(data!E146,kategorie!E:F,2,0)))</f>
        <v>ZA</v>
      </c>
      <c r="H146" s="10">
        <f>+IF($F146="M",VLOOKUP($E146,kategorie!A:C,3,0),IF(data!$F146="Z",VLOOKUP(data!$E146,kategorie!E:G,3,0)))</f>
        <v>10000</v>
      </c>
      <c r="I146" s="15"/>
    </row>
    <row r="147" spans="1:9" x14ac:dyDescent="0.35">
      <c r="A147" s="12">
        <v>509</v>
      </c>
      <c r="B147" s="13" t="s">
        <v>311</v>
      </c>
      <c r="C147" s="13" t="s">
        <v>194</v>
      </c>
      <c r="D147" s="14" t="s">
        <v>312</v>
      </c>
      <c r="E147" s="12">
        <v>1944</v>
      </c>
      <c r="F147" s="12" t="s">
        <v>30</v>
      </c>
      <c r="G147" s="10" t="str">
        <f>IF(F147="M",VLOOKUP(E147,kategorie!A:B,2,0),IF(data!F147="Z",VLOOKUP(data!E147,kategorie!E:F,2,0)))</f>
        <v>ME 5000</v>
      </c>
      <c r="H147" s="10">
        <f>+IF($F147="M",VLOOKUP($E147,kategorie!A:C,3,0),IF(data!$F147="Z",VLOOKUP(data!$E147,kategorie!E:G,3,0)))</f>
        <v>5000</v>
      </c>
      <c r="I147" s="15"/>
    </row>
    <row r="148" spans="1:9" x14ac:dyDescent="0.35">
      <c r="A148" s="12">
        <v>72</v>
      </c>
      <c r="B148" s="13" t="s">
        <v>313</v>
      </c>
      <c r="C148" s="13" t="s">
        <v>106</v>
      </c>
      <c r="D148" s="14" t="s">
        <v>156</v>
      </c>
      <c r="E148" s="12">
        <v>1953</v>
      </c>
      <c r="F148" s="12" t="s">
        <v>30</v>
      </c>
      <c r="G148" s="10" t="str">
        <f>IF(F148="M",VLOOKUP(E148,kategorie!A:B,2,0),IF(data!F148="Z",VLOOKUP(data!E148,kategorie!E:F,2,0)))</f>
        <v>MD</v>
      </c>
      <c r="H148" s="10">
        <f>+IF($F148="M",VLOOKUP($E148,kategorie!A:C,3,0),IF(data!$F148="Z",VLOOKUP(data!$E148,kategorie!E:G,3,0)))</f>
        <v>10000</v>
      </c>
      <c r="I148" s="15"/>
    </row>
    <row r="149" spans="1:9" x14ac:dyDescent="0.35">
      <c r="A149" s="12">
        <v>508</v>
      </c>
      <c r="B149" s="13" t="s">
        <v>314</v>
      </c>
      <c r="C149" s="13" t="s">
        <v>266</v>
      </c>
      <c r="D149" s="14" t="s">
        <v>203</v>
      </c>
      <c r="E149" s="12">
        <v>1963</v>
      </c>
      <c r="F149" s="12" t="s">
        <v>17</v>
      </c>
      <c r="G149" s="10" t="str">
        <f>IF(F149="M",VLOOKUP(E149,kategorie!A:B,2,0),IF(data!F149="Z",VLOOKUP(data!E149,kategorie!E:F,2,0)))</f>
        <v>ZD 5000</v>
      </c>
      <c r="H149" s="10">
        <f>+IF($F149="M",VLOOKUP($E149,kategorie!A:C,3,0),IF(data!$F149="Z",VLOOKUP(data!$E149,kategorie!E:G,3,0)))</f>
        <v>5000</v>
      </c>
      <c r="I149" s="15"/>
    </row>
    <row r="150" spans="1:9" x14ac:dyDescent="0.35">
      <c r="A150" s="12">
        <v>507</v>
      </c>
      <c r="B150" s="13" t="s">
        <v>315</v>
      </c>
      <c r="C150" s="13" t="s">
        <v>316</v>
      </c>
      <c r="D150" s="14" t="s">
        <v>34</v>
      </c>
      <c r="E150" s="12">
        <v>1963</v>
      </c>
      <c r="F150" s="12" t="s">
        <v>17</v>
      </c>
      <c r="G150" s="10" t="str">
        <f>IF(F150="M",VLOOKUP(E150,kategorie!A:B,2,0),IF(data!F150="Z",VLOOKUP(data!E150,kategorie!E:F,2,0)))</f>
        <v>ZD 5000</v>
      </c>
      <c r="H150" s="10">
        <f>+IF($F150="M",VLOOKUP($E150,kategorie!A:C,3,0),IF(data!$F150="Z",VLOOKUP(data!$E150,kategorie!E:G,3,0)))</f>
        <v>5000</v>
      </c>
      <c r="I150" s="15"/>
    </row>
    <row r="151" spans="1:9" x14ac:dyDescent="0.35">
      <c r="A151" s="12">
        <v>115</v>
      </c>
      <c r="B151" s="13" t="s">
        <v>317</v>
      </c>
      <c r="C151" s="13" t="s">
        <v>161</v>
      </c>
      <c r="D151" s="14" t="s">
        <v>318</v>
      </c>
      <c r="E151" s="12">
        <v>1989</v>
      </c>
      <c r="F151" s="12" t="s">
        <v>30</v>
      </c>
      <c r="G151" s="10" t="str">
        <f>IF(F151="M",VLOOKUP(E151,kategorie!A:B,2,0),IF(data!F151="Z",VLOOKUP(data!E151,kategorie!E:F,2,0)))</f>
        <v>MA</v>
      </c>
      <c r="H151" s="10">
        <f>+IF($F151="M",VLOOKUP($E151,kategorie!A:C,3,0),IF(data!$F151="Z",VLOOKUP(data!$E151,kategorie!E:G,3,0)))</f>
        <v>10000</v>
      </c>
      <c r="I151" s="15"/>
    </row>
    <row r="152" spans="1:9" x14ac:dyDescent="0.35">
      <c r="A152" s="12">
        <v>78</v>
      </c>
      <c r="B152" s="13" t="s">
        <v>319</v>
      </c>
      <c r="C152" s="13" t="s">
        <v>104</v>
      </c>
      <c r="D152" s="14" t="s">
        <v>320</v>
      </c>
      <c r="E152" s="12">
        <v>1986</v>
      </c>
      <c r="F152" s="12" t="s">
        <v>30</v>
      </c>
      <c r="G152" s="10" t="str">
        <f>IF(F152="M",VLOOKUP(E152,kategorie!A:B,2,0),IF(data!F152="Z",VLOOKUP(data!E152,kategorie!E:F,2,0)))</f>
        <v>MA</v>
      </c>
      <c r="H152" s="10">
        <f>+IF($F152="M",VLOOKUP($E152,kategorie!A:C,3,0),IF(data!$F152="Z",VLOOKUP(data!$E152,kategorie!E:G,3,0)))</f>
        <v>10000</v>
      </c>
      <c r="I152" s="15"/>
    </row>
    <row r="153" spans="1:9" x14ac:dyDescent="0.35">
      <c r="A153" s="12">
        <v>77</v>
      </c>
      <c r="B153" s="13" t="s">
        <v>321</v>
      </c>
      <c r="C153" s="13" t="s">
        <v>322</v>
      </c>
      <c r="D153" s="14" t="s">
        <v>323</v>
      </c>
      <c r="E153" s="12">
        <v>1991</v>
      </c>
      <c r="F153" s="12" t="s">
        <v>17</v>
      </c>
      <c r="G153" s="10" t="str">
        <f>IF(F153="M",VLOOKUP(E153,kategorie!A:B,2,0),IF(data!F153="Z",VLOOKUP(data!E153,kategorie!E:F,2,0)))</f>
        <v>ZA</v>
      </c>
      <c r="H153" s="10">
        <f>+IF($F153="M",VLOOKUP($E153,kategorie!A:C,3,0),IF(data!$F153="Z",VLOOKUP(data!$E153,kategorie!E:G,3,0)))</f>
        <v>10000</v>
      </c>
      <c r="I153" s="15"/>
    </row>
    <row r="154" spans="1:9" x14ac:dyDescent="0.35">
      <c r="A154" s="12">
        <v>76</v>
      </c>
      <c r="B154" s="13" t="s">
        <v>324</v>
      </c>
      <c r="C154" s="13" t="s">
        <v>103</v>
      </c>
      <c r="D154" s="14" t="s">
        <v>325</v>
      </c>
      <c r="E154" s="12">
        <v>1983</v>
      </c>
      <c r="F154" s="12" t="s">
        <v>17</v>
      </c>
      <c r="G154" s="10" t="str">
        <f>IF(F154="M",VLOOKUP(E154,kategorie!A:B,2,0),IF(data!F154="Z",VLOOKUP(data!E154,kategorie!E:F,2,0)))</f>
        <v>ZB</v>
      </c>
      <c r="H154" s="10">
        <f>+IF($F154="M",VLOOKUP($E154,kategorie!A:C,3,0),IF(data!$F154="Z",VLOOKUP(data!$E154,kategorie!E:G,3,0)))</f>
        <v>10000</v>
      </c>
      <c r="I154" s="15"/>
    </row>
    <row r="155" spans="1:9" x14ac:dyDescent="0.35">
      <c r="A155" s="12">
        <v>75</v>
      </c>
      <c r="B155" s="13" t="s">
        <v>126</v>
      </c>
      <c r="C155" s="13" t="s">
        <v>127</v>
      </c>
      <c r="D155" s="14" t="s">
        <v>326</v>
      </c>
      <c r="E155" s="12">
        <v>1995</v>
      </c>
      <c r="F155" s="12" t="s">
        <v>30</v>
      </c>
      <c r="G155" s="10" t="str">
        <f>IF(F155="M",VLOOKUP(E155,kategorie!A:B,2,0),IF(data!F155="Z",VLOOKUP(data!E155,kategorie!E:F,2,0)))</f>
        <v>MA</v>
      </c>
      <c r="H155" s="10">
        <f>+IF($F155="M",VLOOKUP($E155,kategorie!A:C,3,0),IF(data!$F155="Z",VLOOKUP(data!$E155,kategorie!E:G,3,0)))</f>
        <v>10000</v>
      </c>
      <c r="I155" s="15"/>
    </row>
    <row r="156" spans="1:9" x14ac:dyDescent="0.35">
      <c r="A156" s="12">
        <v>74</v>
      </c>
      <c r="B156" s="13" t="s">
        <v>327</v>
      </c>
      <c r="C156" s="13" t="s">
        <v>130</v>
      </c>
      <c r="D156" s="14" t="s">
        <v>328</v>
      </c>
      <c r="E156" s="12">
        <v>1977</v>
      </c>
      <c r="F156" s="12" t="s">
        <v>30</v>
      </c>
      <c r="G156" s="10" t="str">
        <f>IF(F156="M",VLOOKUP(E156,kategorie!A:B,2,0),IF(data!F156="Z",VLOOKUP(data!E156,kategorie!E:F,2,0)))</f>
        <v>MB</v>
      </c>
      <c r="H156" s="10">
        <f>+IF($F156="M",VLOOKUP($E156,kategorie!A:C,3,0),IF(data!$F156="Z",VLOOKUP(data!$E156,kategorie!E:G,3,0)))</f>
        <v>10000</v>
      </c>
      <c r="I156" s="15"/>
    </row>
    <row r="157" spans="1:9" x14ac:dyDescent="0.35">
      <c r="A157" s="12">
        <v>514</v>
      </c>
      <c r="B157" s="13" t="s">
        <v>329</v>
      </c>
      <c r="C157" s="13" t="s">
        <v>186</v>
      </c>
      <c r="D157" s="14" t="s">
        <v>330</v>
      </c>
      <c r="E157" s="12">
        <v>1964</v>
      </c>
      <c r="F157" s="12" t="s">
        <v>17</v>
      </c>
      <c r="G157" s="10" t="str">
        <f>IF(F157="M",VLOOKUP(E157,kategorie!A:B,2,0),IF(data!F157="Z",VLOOKUP(data!E157,kategorie!E:F,2,0)))</f>
        <v>ZD 5000</v>
      </c>
      <c r="H157" s="10">
        <f>+IF($F157="M",VLOOKUP($E157,kategorie!A:C,3,0),IF(data!$F157="Z",VLOOKUP(data!$E157,kategorie!E:G,3,0)))</f>
        <v>5000</v>
      </c>
      <c r="I157" s="15"/>
    </row>
    <row r="158" spans="1:9" x14ac:dyDescent="0.35">
      <c r="A158" s="12">
        <v>73</v>
      </c>
      <c r="B158" s="13" t="s">
        <v>331</v>
      </c>
      <c r="C158" s="13" t="s">
        <v>332</v>
      </c>
      <c r="D158" s="14" t="s">
        <v>333</v>
      </c>
      <c r="E158" s="12">
        <v>1979</v>
      </c>
      <c r="F158" s="12" t="s">
        <v>17</v>
      </c>
      <c r="G158" s="10" t="str">
        <f>IF(F158="M",VLOOKUP(E158,kategorie!A:B,2,0),IF(data!F158="Z",VLOOKUP(data!E158,kategorie!E:F,2,0)))</f>
        <v>ZB</v>
      </c>
      <c r="H158" s="10">
        <f>+IF($F158="M",VLOOKUP($E158,kategorie!A:C,3,0),IF(data!$F158="Z",VLOOKUP(data!$E158,kategorie!E:G,3,0)))</f>
        <v>10000</v>
      </c>
      <c r="I158" s="15"/>
    </row>
    <row r="159" spans="1:9" x14ac:dyDescent="0.35">
      <c r="A159" s="12">
        <v>71</v>
      </c>
      <c r="B159" s="13" t="s">
        <v>334</v>
      </c>
      <c r="C159" s="13" t="s">
        <v>106</v>
      </c>
      <c r="D159" s="14" t="s">
        <v>335</v>
      </c>
      <c r="E159" s="12">
        <v>1957</v>
      </c>
      <c r="F159" s="12" t="s">
        <v>30</v>
      </c>
      <c r="G159" s="10" t="str">
        <f>IF(F159="M",VLOOKUP(E159,kategorie!A:B,2,0),IF(data!F159="Z",VLOOKUP(data!E159,kategorie!E:F,2,0)))</f>
        <v>MD</v>
      </c>
      <c r="H159" s="10">
        <f>+IF($F159="M",VLOOKUP($E159,kategorie!A:C,3,0),IF(data!$F159="Z",VLOOKUP(data!$E159,kategorie!E:G,3,0)))</f>
        <v>10000</v>
      </c>
      <c r="I159" s="15"/>
    </row>
    <row r="160" spans="1:9" x14ac:dyDescent="0.35">
      <c r="A160" s="12">
        <v>70</v>
      </c>
      <c r="B160" s="13" t="s">
        <v>336</v>
      </c>
      <c r="C160" s="13" t="s">
        <v>155</v>
      </c>
      <c r="D160" s="14" t="s">
        <v>337</v>
      </c>
      <c r="E160" s="12">
        <v>1984</v>
      </c>
      <c r="F160" s="12" t="s">
        <v>30</v>
      </c>
      <c r="G160" s="10" t="str">
        <f>IF(F160="M",VLOOKUP(E160,kategorie!A:B,2,0),IF(data!F160="Z",VLOOKUP(data!E160,kategorie!E:F,2,0)))</f>
        <v>MA</v>
      </c>
      <c r="H160" s="10">
        <f>+IF($F160="M",VLOOKUP($E160,kategorie!A:C,3,0),IF(data!$F160="Z",VLOOKUP(data!$E160,kategorie!E:G,3,0)))</f>
        <v>10000</v>
      </c>
      <c r="I160" s="15"/>
    </row>
    <row r="161" spans="1:9" x14ac:dyDescent="0.35">
      <c r="A161" s="12">
        <v>69</v>
      </c>
      <c r="B161" s="13" t="s">
        <v>338</v>
      </c>
      <c r="C161" s="13" t="s">
        <v>134</v>
      </c>
      <c r="D161" s="14" t="s">
        <v>166</v>
      </c>
      <c r="E161" s="12">
        <v>1987</v>
      </c>
      <c r="F161" s="12" t="s">
        <v>30</v>
      </c>
      <c r="G161" s="10" t="str">
        <f>IF(F161="M",VLOOKUP(E161,kategorie!A:B,2,0),IF(data!F161="Z",VLOOKUP(data!E161,kategorie!E:F,2,0)))</f>
        <v>MA</v>
      </c>
      <c r="H161" s="10">
        <f>+IF($F161="M",VLOOKUP($E161,kategorie!A:C,3,0),IF(data!$F161="Z",VLOOKUP(data!$E161,kategorie!E:G,3,0)))</f>
        <v>10000</v>
      </c>
      <c r="I161" s="15"/>
    </row>
    <row r="162" spans="1:9" x14ac:dyDescent="0.35">
      <c r="A162" s="12">
        <v>68</v>
      </c>
      <c r="B162" s="13" t="s">
        <v>339</v>
      </c>
      <c r="C162" s="13" t="s">
        <v>130</v>
      </c>
      <c r="D162" s="14" t="s">
        <v>203</v>
      </c>
      <c r="E162" s="12">
        <v>1973</v>
      </c>
      <c r="F162" s="12" t="s">
        <v>30</v>
      </c>
      <c r="G162" s="10" t="str">
        <f>IF(F162="M",VLOOKUP(E162,kategorie!A:B,2,0),IF(data!F162="Z",VLOOKUP(data!E162,kategorie!E:F,2,0)))</f>
        <v>MB</v>
      </c>
      <c r="H162" s="10">
        <f>+IF($F162="M",VLOOKUP($E162,kategorie!A:C,3,0),IF(data!$F162="Z",VLOOKUP(data!$E162,kategorie!E:G,3,0)))</f>
        <v>10000</v>
      </c>
      <c r="I162" s="15"/>
    </row>
    <row r="163" spans="1:9" x14ac:dyDescent="0.35">
      <c r="A163" s="12">
        <v>72</v>
      </c>
      <c r="B163" s="13" t="s">
        <v>339</v>
      </c>
      <c r="C163" s="13" t="s">
        <v>130</v>
      </c>
      <c r="D163" s="14" t="s">
        <v>203</v>
      </c>
      <c r="E163" s="12">
        <v>2007</v>
      </c>
      <c r="F163" s="12" t="s">
        <v>30</v>
      </c>
      <c r="G163" s="10" t="str">
        <f>IF(F163="M",VLOOKUP(E163,kategorie!A:B,2,0),IF(data!F163="Z",VLOOKUP(data!E163,kategorie!E:F,2,0)))</f>
        <v>mladší 900</v>
      </c>
      <c r="H163" s="10">
        <f>+IF($F163="M",VLOOKUP($E163,kategorie!A:C,3,0),IF(data!$F163="Z",VLOOKUP(data!$E163,kategorie!E:G,3,0)))</f>
        <v>900</v>
      </c>
      <c r="I163" s="15"/>
    </row>
    <row r="164" spans="1:9" x14ac:dyDescent="0.35">
      <c r="A164" s="12">
        <v>71</v>
      </c>
      <c r="B164" s="13" t="s">
        <v>340</v>
      </c>
      <c r="C164" s="13" t="s">
        <v>341</v>
      </c>
      <c r="D164" s="14" t="s">
        <v>203</v>
      </c>
      <c r="E164" s="12">
        <v>2010</v>
      </c>
      <c r="F164" s="12" t="s">
        <v>17</v>
      </c>
      <c r="G164" s="10" t="str">
        <f>IF(F164="M",VLOOKUP(E164,kategorie!A:B,2,0),IF(data!F164="Z",VLOOKUP(data!E164,kategorie!E:F,2,0)))</f>
        <v>nejmladší1 600</v>
      </c>
      <c r="H164" s="10">
        <f>+IF($F164="M",VLOOKUP($E164,kategorie!A:C,3,0),IF(data!$F164="Z",VLOOKUP(data!$E164,kategorie!E:G,3,0)))</f>
        <v>600</v>
      </c>
      <c r="I164" s="15"/>
    </row>
    <row r="165" spans="1:9" x14ac:dyDescent="0.35">
      <c r="A165" s="12">
        <v>506</v>
      </c>
      <c r="B165" s="13" t="s">
        <v>342</v>
      </c>
      <c r="C165" s="13" t="s">
        <v>155</v>
      </c>
      <c r="D165" s="13" t="s">
        <v>166</v>
      </c>
      <c r="E165" s="12">
        <v>1949</v>
      </c>
      <c r="F165" s="12" t="s">
        <v>30</v>
      </c>
      <c r="G165" s="10" t="str">
        <f>IF(F165="M",VLOOKUP(E165,kategorie!A:B,2,0),IF(data!F165="Z",VLOOKUP(data!E165,kategorie!E:F,2,0)))</f>
        <v>ME 5000</v>
      </c>
      <c r="H165" s="10">
        <f>+IF($F165="M",VLOOKUP($E165,kategorie!A:C,3,0),IF(data!$F165="Z",VLOOKUP(data!$E165,kategorie!E:G,3,0)))</f>
        <v>5000</v>
      </c>
      <c r="I165" s="15"/>
    </row>
    <row r="166" spans="1:9" x14ac:dyDescent="0.35">
      <c r="A166" s="12">
        <v>67</v>
      </c>
      <c r="B166" s="13" t="s">
        <v>343</v>
      </c>
      <c r="C166" s="13" t="s">
        <v>300</v>
      </c>
      <c r="D166" s="14" t="s">
        <v>344</v>
      </c>
      <c r="E166" s="12">
        <v>1962</v>
      </c>
      <c r="F166" s="12" t="s">
        <v>30</v>
      </c>
      <c r="G166" s="10" t="str">
        <f>IF(F166="M",VLOOKUP(E166,kategorie!A:B,2,0),IF(data!F166="Z",VLOOKUP(data!E166,kategorie!E:F,2,0)))</f>
        <v>MC</v>
      </c>
      <c r="H166" s="10">
        <f>+IF($F166="M",VLOOKUP($E166,kategorie!A:C,3,0),IF(data!$F166="Z",VLOOKUP(data!$E166,kategorie!E:G,3,0)))</f>
        <v>10000</v>
      </c>
      <c r="I166" s="15"/>
    </row>
    <row r="167" spans="1:9" x14ac:dyDescent="0.35">
      <c r="A167" s="12">
        <v>84</v>
      </c>
      <c r="B167" s="13" t="s">
        <v>345</v>
      </c>
      <c r="C167" s="13" t="s">
        <v>88</v>
      </c>
      <c r="D167" s="14" t="s">
        <v>147</v>
      </c>
      <c r="E167" s="12">
        <v>1987</v>
      </c>
      <c r="F167" s="12" t="s">
        <v>30</v>
      </c>
      <c r="G167" s="10" t="str">
        <f>IF(F167="M",VLOOKUP(E167,kategorie!A:B,2,0),IF(data!F167="Z",VLOOKUP(data!E167,kategorie!E:F,2,0)))</f>
        <v>MA</v>
      </c>
      <c r="H167" s="10">
        <f>+IF($F167="M",VLOOKUP($E167,kategorie!A:C,3,0),IF(data!$F167="Z",VLOOKUP(data!$E167,kategorie!E:G,3,0)))</f>
        <v>10000</v>
      </c>
      <c r="I167" s="15"/>
    </row>
    <row r="168" spans="1:9" x14ac:dyDescent="0.35">
      <c r="A168" s="12">
        <v>83</v>
      </c>
      <c r="B168" s="13" t="s">
        <v>346</v>
      </c>
      <c r="C168" s="13" t="s">
        <v>55</v>
      </c>
      <c r="D168" s="14" t="s">
        <v>347</v>
      </c>
      <c r="E168" s="12">
        <v>1957</v>
      </c>
      <c r="F168" s="12" t="s">
        <v>30</v>
      </c>
      <c r="G168" s="10" t="str">
        <f>IF(F168="M",VLOOKUP(E168,kategorie!A:B,2,0),IF(data!F168="Z",VLOOKUP(data!E168,kategorie!E:F,2,0)))</f>
        <v>MD</v>
      </c>
      <c r="H168" s="10">
        <f>+IF($F168="M",VLOOKUP($E168,kategorie!A:C,3,0),IF(data!$F168="Z",VLOOKUP(data!$E168,kategorie!E:G,3,0)))</f>
        <v>10000</v>
      </c>
      <c r="I168" s="15"/>
    </row>
    <row r="169" spans="1:9" x14ac:dyDescent="0.35">
      <c r="A169" s="12">
        <v>513</v>
      </c>
      <c r="B169" s="13" t="s">
        <v>348</v>
      </c>
      <c r="C169" s="13" t="s">
        <v>186</v>
      </c>
      <c r="D169" s="14" t="s">
        <v>349</v>
      </c>
      <c r="E169" s="12">
        <v>1955</v>
      </c>
      <c r="F169" s="12" t="s">
        <v>17</v>
      </c>
      <c r="G169" s="10" t="str">
        <f>IF(F169="M",VLOOKUP(E169,kategorie!A:B,2,0),IF(data!F169="Z",VLOOKUP(data!E169,kategorie!E:F,2,0)))</f>
        <v>ZD 5000</v>
      </c>
      <c r="H169" s="10">
        <f>+IF($F169="M",VLOOKUP($E169,kategorie!A:C,3,0),IF(data!$F169="Z",VLOOKUP(data!$E169,kategorie!E:G,3,0)))</f>
        <v>5000</v>
      </c>
      <c r="I169" s="15"/>
    </row>
    <row r="170" spans="1:9" x14ac:dyDescent="0.35">
      <c r="A170" s="12">
        <v>82</v>
      </c>
      <c r="B170" s="13" t="s">
        <v>258</v>
      </c>
      <c r="C170" s="13" t="s">
        <v>53</v>
      </c>
      <c r="D170" s="14" t="s">
        <v>350</v>
      </c>
      <c r="E170" s="12">
        <v>1982</v>
      </c>
      <c r="F170" s="12" t="s">
        <v>30</v>
      </c>
      <c r="G170" s="10" t="str">
        <f>IF(F170="M",VLOOKUP(E170,kategorie!A:B,2,0),IF(data!F170="Z",VLOOKUP(data!E170,kategorie!E:F,2,0)))</f>
        <v>MA</v>
      </c>
      <c r="H170" s="10">
        <f>+IF($F170="M",VLOOKUP($E170,kategorie!A:C,3,0),IF(data!$F170="Z",VLOOKUP(data!$E170,kategorie!E:G,3,0)))</f>
        <v>10000</v>
      </c>
      <c r="I170" s="15"/>
    </row>
    <row r="171" spans="1:9" x14ac:dyDescent="0.35">
      <c r="A171" s="12">
        <v>81</v>
      </c>
      <c r="B171" s="13" t="s">
        <v>351</v>
      </c>
      <c r="C171" s="13" t="s">
        <v>144</v>
      </c>
      <c r="D171" s="14" t="s">
        <v>145</v>
      </c>
      <c r="E171" s="12">
        <v>1996</v>
      </c>
      <c r="F171" s="12" t="s">
        <v>17</v>
      </c>
      <c r="G171" s="10" t="str">
        <f>IF(F171="M",VLOOKUP(E171,kategorie!A:B,2,0),IF(data!F171="Z",VLOOKUP(data!E171,kategorie!E:F,2,0)))</f>
        <v>ZA</v>
      </c>
      <c r="H171" s="10">
        <f>+IF($F171="M",VLOOKUP($E171,kategorie!A:C,3,0),IF(data!$F171="Z",VLOOKUP(data!$E171,kategorie!E:G,3,0)))</f>
        <v>10000</v>
      </c>
      <c r="I171" s="15"/>
    </row>
    <row r="172" spans="1:9" x14ac:dyDescent="0.35">
      <c r="A172" s="12">
        <v>80</v>
      </c>
      <c r="B172" s="13" t="s">
        <v>352</v>
      </c>
      <c r="C172" s="13" t="s">
        <v>42</v>
      </c>
      <c r="D172" s="14" t="s">
        <v>107</v>
      </c>
      <c r="E172" s="12">
        <v>1986</v>
      </c>
      <c r="F172" s="12" t="s">
        <v>30</v>
      </c>
      <c r="G172" s="10" t="str">
        <f>IF(F172="M",VLOOKUP(E172,kategorie!A:B,2,0),IF(data!F172="Z",VLOOKUP(data!E172,kategorie!E:F,2,0)))</f>
        <v>MA</v>
      </c>
      <c r="H172" s="10">
        <f>+IF($F172="M",VLOOKUP($E172,kategorie!A:C,3,0),IF(data!$F172="Z",VLOOKUP(data!$E172,kategorie!E:G,3,0)))</f>
        <v>10000</v>
      </c>
      <c r="I172" s="15"/>
    </row>
    <row r="173" spans="1:9" x14ac:dyDescent="0.35">
      <c r="A173" s="12">
        <v>85</v>
      </c>
      <c r="B173" s="13" t="s">
        <v>353</v>
      </c>
      <c r="C173" s="13" t="s">
        <v>127</v>
      </c>
      <c r="D173" s="14" t="s">
        <v>354</v>
      </c>
      <c r="E173" s="12">
        <v>1969</v>
      </c>
      <c r="F173" s="12" t="s">
        <v>30</v>
      </c>
      <c r="G173" s="10" t="str">
        <f>IF(F173="M",VLOOKUP(E173,kategorie!A:B,2,0),IF(data!F173="Z",VLOOKUP(data!E173,kategorie!E:F,2,0)))</f>
        <v>MC</v>
      </c>
      <c r="H173" s="10">
        <f>+IF($F173="M",VLOOKUP($E173,kategorie!A:C,3,0),IF(data!$F173="Z",VLOOKUP(data!$E173,kategorie!E:G,3,0)))</f>
        <v>10000</v>
      </c>
      <c r="I173" s="15"/>
    </row>
    <row r="174" spans="1:9" x14ac:dyDescent="0.35">
      <c r="A174" s="12"/>
      <c r="B174" s="13"/>
      <c r="C174" s="13"/>
      <c r="D174" s="14"/>
      <c r="E174" s="12"/>
      <c r="F174" s="12"/>
      <c r="G174" s="10" t="b">
        <f>IF(F174="M",VLOOKUP(E174,kategorie!A:B,2,0),IF(data!F174="Z",VLOOKUP(data!E174,kategorie!E:F,2,0)))</f>
        <v>0</v>
      </c>
      <c r="H174" s="10" t="b">
        <f>+IF($F174="M",VLOOKUP($E174,kategorie!A:C,3,0),IF(data!$F174="Z",VLOOKUP(data!$E174,kategorie!E:G,3,0)))</f>
        <v>0</v>
      </c>
      <c r="I174" s="15"/>
    </row>
    <row r="175" spans="1:9" x14ac:dyDescent="0.35">
      <c r="A175" s="12"/>
      <c r="B175" s="13"/>
      <c r="C175" s="13"/>
      <c r="D175" s="14"/>
      <c r="E175" s="12"/>
      <c r="F175" s="12"/>
      <c r="G175" s="10" t="b">
        <f>IF(F175="M",VLOOKUP(E175,kategorie!A:B,2,0),IF(data!F175="Z",VLOOKUP(data!E175,kategorie!E:F,2,0)))</f>
        <v>0</v>
      </c>
      <c r="H175" s="10" t="b">
        <f>+IF($F175="M",VLOOKUP($E175,kategorie!A:C,3,0),IF(data!$F175="Z",VLOOKUP(data!$E175,kategorie!E:G,3,0)))</f>
        <v>0</v>
      </c>
      <c r="I175" s="15"/>
    </row>
    <row r="176" spans="1:9" x14ac:dyDescent="0.35">
      <c r="A176" s="12"/>
      <c r="B176" s="13"/>
      <c r="C176" s="13"/>
      <c r="D176" s="14"/>
      <c r="E176" s="12"/>
      <c r="F176" s="12"/>
      <c r="G176" s="10" t="b">
        <f>IF(F176="M",VLOOKUP(E176,kategorie!A:B,2,0),IF(data!F176="Z",VLOOKUP(data!E176,kategorie!E:F,2,0)))</f>
        <v>0</v>
      </c>
      <c r="H176" s="10" t="b">
        <f>+IF($F176="M",VLOOKUP($E176,kategorie!A:C,3,0),IF(data!$F176="Z",VLOOKUP(data!$E176,kategorie!E:G,3,0)))</f>
        <v>0</v>
      </c>
      <c r="I176" s="15"/>
    </row>
    <row r="177" spans="1:9" x14ac:dyDescent="0.35">
      <c r="A177" s="12"/>
      <c r="B177" s="13"/>
      <c r="C177" s="13"/>
      <c r="D177" s="14"/>
      <c r="E177" s="12"/>
      <c r="F177" s="12"/>
      <c r="G177" s="10" t="b">
        <f>IF(F177="M",VLOOKUP(E177,kategorie!A:B,2,0),IF(data!F177="Z",VLOOKUP(data!E177,kategorie!E:F,2,0)))</f>
        <v>0</v>
      </c>
      <c r="H177" s="10" t="b">
        <f>+IF($F177="M",VLOOKUP($E177,kategorie!A:C,3,0),IF(data!$F177="Z",VLOOKUP(data!$E177,kategorie!E:G,3,0)))</f>
        <v>0</v>
      </c>
      <c r="I177" s="15"/>
    </row>
    <row r="178" spans="1:9" x14ac:dyDescent="0.35">
      <c r="A178" s="12"/>
      <c r="B178" s="13"/>
      <c r="C178" s="13"/>
      <c r="D178" s="14"/>
      <c r="E178" s="12"/>
      <c r="F178" s="12"/>
      <c r="G178" s="10" t="b">
        <f>IF(F178="M",VLOOKUP(E178,kategorie!A:B,2,0),IF(data!F178="Z",VLOOKUP(data!E178,kategorie!E:F,2,0)))</f>
        <v>0</v>
      </c>
      <c r="H178" s="10" t="b">
        <f>+IF($F178="M",VLOOKUP($E178,kategorie!A:C,3,0),IF(data!$F178="Z",VLOOKUP(data!$E178,kategorie!E:G,3,0)))</f>
        <v>0</v>
      </c>
      <c r="I178" s="15"/>
    </row>
    <row r="179" spans="1:9" x14ac:dyDescent="0.35">
      <c r="A179" s="12"/>
      <c r="B179" s="13"/>
      <c r="C179" s="13"/>
      <c r="D179" s="14"/>
      <c r="E179" s="12"/>
      <c r="F179" s="12"/>
      <c r="G179" s="10" t="b">
        <f>IF(F179="M",VLOOKUP(E179,kategorie!A:B,2,0),IF(data!F179="Z",VLOOKUP(data!E179,kategorie!E:F,2,0)))</f>
        <v>0</v>
      </c>
      <c r="H179" s="10" t="b">
        <f>+IF($F179="M",VLOOKUP($E179,kategorie!A:C,3,0),IF(data!$F179="Z",VLOOKUP(data!$E179,kategorie!E:G,3,0)))</f>
        <v>0</v>
      </c>
      <c r="I179" s="15"/>
    </row>
    <row r="180" spans="1:9" x14ac:dyDescent="0.35">
      <c r="A180" s="12"/>
      <c r="B180" s="13"/>
      <c r="C180" s="13"/>
      <c r="D180" s="14"/>
      <c r="E180" s="12"/>
      <c r="F180" s="12"/>
      <c r="G180" s="10" t="b">
        <f>IF(F180="M",VLOOKUP(E180,kategorie!A:B,2,0),IF(data!F180="Z",VLOOKUP(data!E180,kategorie!E:F,2,0)))</f>
        <v>0</v>
      </c>
      <c r="H180" s="10" t="b">
        <f>+IF($F180="M",VLOOKUP($E180,kategorie!A:C,3,0),IF(data!$F180="Z",VLOOKUP(data!$E180,kategorie!E:G,3,0)))</f>
        <v>0</v>
      </c>
      <c r="I180" s="15"/>
    </row>
    <row r="181" spans="1:9" x14ac:dyDescent="0.35">
      <c r="A181" s="12"/>
      <c r="B181" s="13"/>
      <c r="C181" s="13"/>
      <c r="D181" s="14"/>
      <c r="E181" s="12"/>
      <c r="F181" s="12"/>
      <c r="G181" s="10" t="b">
        <f>IF(F181="M",VLOOKUP(E181,kategorie!A:B,2,0),IF(data!F181="Z",VLOOKUP(data!E181,kategorie!E:F,2,0)))</f>
        <v>0</v>
      </c>
      <c r="H181" s="10" t="b">
        <f>+IF($F181="M",VLOOKUP($E181,kategorie!A:C,3,0),IF(data!$F181="Z",VLOOKUP(data!$E181,kategorie!E:G,3,0)))</f>
        <v>0</v>
      </c>
      <c r="I181" s="15"/>
    </row>
  </sheetData>
  <autoFilter ref="A1:I181"/>
  <pageMargins left="0.7" right="0.7" top="0.78740157499999996" bottom="0.78740157499999996" header="0.3" footer="0.3"/>
  <pageSetup paperSize="9" orientation="landscape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4"/>
  <sheetViews>
    <sheetView workbookViewId="0">
      <selection activeCell="A94" sqref="A94:XFD94"/>
    </sheetView>
  </sheetViews>
  <sheetFormatPr defaultRowHeight="14.8" x14ac:dyDescent="0.3"/>
  <cols>
    <col min="2" max="2" width="13.21875" bestFit="1" customWidth="1"/>
    <col min="3" max="3" width="13.21875" customWidth="1"/>
    <col min="6" max="6" width="13.21875" bestFit="1" customWidth="1"/>
    <col min="7" max="7" width="8.88671875" style="3"/>
  </cols>
  <sheetData>
    <row r="2" spans="1:7" x14ac:dyDescent="0.3">
      <c r="A2" s="39" t="s">
        <v>10</v>
      </c>
      <c r="B2" s="39"/>
      <c r="C2" s="3" t="s">
        <v>18</v>
      </c>
      <c r="E2" s="39" t="s">
        <v>11</v>
      </c>
      <c r="F2" s="39"/>
      <c r="G2" s="3" t="s">
        <v>18</v>
      </c>
    </row>
    <row r="3" spans="1:7" x14ac:dyDescent="0.3">
      <c r="A3">
        <v>1930</v>
      </c>
      <c r="B3" t="s">
        <v>25</v>
      </c>
      <c r="C3" s="3">
        <v>5000</v>
      </c>
      <c r="E3">
        <v>1930</v>
      </c>
      <c r="F3" t="s">
        <v>26</v>
      </c>
      <c r="G3" s="3">
        <v>5000</v>
      </c>
    </row>
    <row r="4" spans="1:7" x14ac:dyDescent="0.3">
      <c r="A4">
        <f>+A3+1</f>
        <v>1931</v>
      </c>
      <c r="B4" t="s">
        <v>25</v>
      </c>
      <c r="C4" s="3">
        <v>5000</v>
      </c>
      <c r="E4">
        <f>+E3+1</f>
        <v>1931</v>
      </c>
      <c r="F4" t="s">
        <v>26</v>
      </c>
      <c r="G4" s="3">
        <v>5000</v>
      </c>
    </row>
    <row r="5" spans="1:7" x14ac:dyDescent="0.3">
      <c r="A5">
        <f t="shared" ref="A5:A68" si="0">+A4+1</f>
        <v>1932</v>
      </c>
      <c r="B5" t="s">
        <v>25</v>
      </c>
      <c r="C5" s="3">
        <v>5000</v>
      </c>
      <c r="E5">
        <f t="shared" ref="E5:E68" si="1">+E4+1</f>
        <v>1932</v>
      </c>
      <c r="F5" t="s">
        <v>26</v>
      </c>
      <c r="G5" s="3">
        <v>5000</v>
      </c>
    </row>
    <row r="6" spans="1:7" x14ac:dyDescent="0.3">
      <c r="A6">
        <f t="shared" si="0"/>
        <v>1933</v>
      </c>
      <c r="B6" t="s">
        <v>25</v>
      </c>
      <c r="C6" s="3">
        <v>5000</v>
      </c>
      <c r="E6">
        <f t="shared" si="1"/>
        <v>1933</v>
      </c>
      <c r="F6" t="s">
        <v>26</v>
      </c>
      <c r="G6" s="3">
        <v>5000</v>
      </c>
    </row>
    <row r="7" spans="1:7" x14ac:dyDescent="0.3">
      <c r="A7">
        <f t="shared" si="0"/>
        <v>1934</v>
      </c>
      <c r="B7" t="s">
        <v>25</v>
      </c>
      <c r="C7" s="3">
        <v>5000</v>
      </c>
      <c r="E7">
        <f t="shared" si="1"/>
        <v>1934</v>
      </c>
      <c r="F7" t="s">
        <v>26</v>
      </c>
      <c r="G7" s="3">
        <v>5000</v>
      </c>
    </row>
    <row r="8" spans="1:7" x14ac:dyDescent="0.3">
      <c r="A8">
        <f t="shared" si="0"/>
        <v>1935</v>
      </c>
      <c r="B8" t="s">
        <v>25</v>
      </c>
      <c r="C8" s="3">
        <v>5000</v>
      </c>
      <c r="E8">
        <f t="shared" si="1"/>
        <v>1935</v>
      </c>
      <c r="F8" t="s">
        <v>26</v>
      </c>
      <c r="G8" s="3">
        <v>5000</v>
      </c>
    </row>
    <row r="9" spans="1:7" x14ac:dyDescent="0.3">
      <c r="A9">
        <f t="shared" si="0"/>
        <v>1936</v>
      </c>
      <c r="B9" t="s">
        <v>25</v>
      </c>
      <c r="C9" s="3">
        <v>5000</v>
      </c>
      <c r="E9">
        <f t="shared" si="1"/>
        <v>1936</v>
      </c>
      <c r="F9" t="s">
        <v>26</v>
      </c>
      <c r="G9" s="3">
        <v>5000</v>
      </c>
    </row>
    <row r="10" spans="1:7" x14ac:dyDescent="0.3">
      <c r="A10">
        <f t="shared" si="0"/>
        <v>1937</v>
      </c>
      <c r="B10" t="s">
        <v>25</v>
      </c>
      <c r="C10" s="3">
        <v>5000</v>
      </c>
      <c r="E10">
        <f t="shared" si="1"/>
        <v>1937</v>
      </c>
      <c r="F10" t="s">
        <v>26</v>
      </c>
      <c r="G10" s="3">
        <v>5000</v>
      </c>
    </row>
    <row r="11" spans="1:7" x14ac:dyDescent="0.3">
      <c r="A11">
        <f t="shared" si="0"/>
        <v>1938</v>
      </c>
      <c r="B11" t="s">
        <v>25</v>
      </c>
      <c r="C11" s="3">
        <v>5000</v>
      </c>
      <c r="E11">
        <f t="shared" si="1"/>
        <v>1938</v>
      </c>
      <c r="F11" t="s">
        <v>26</v>
      </c>
      <c r="G11" s="3">
        <v>5000</v>
      </c>
    </row>
    <row r="12" spans="1:7" x14ac:dyDescent="0.3">
      <c r="A12">
        <f t="shared" si="0"/>
        <v>1939</v>
      </c>
      <c r="B12" t="s">
        <v>25</v>
      </c>
      <c r="C12" s="3">
        <v>5000</v>
      </c>
      <c r="E12">
        <f t="shared" si="1"/>
        <v>1939</v>
      </c>
      <c r="F12" t="s">
        <v>26</v>
      </c>
      <c r="G12" s="3">
        <v>5000</v>
      </c>
    </row>
    <row r="13" spans="1:7" x14ac:dyDescent="0.3">
      <c r="A13">
        <f t="shared" si="0"/>
        <v>1940</v>
      </c>
      <c r="B13" t="s">
        <v>25</v>
      </c>
      <c r="C13" s="3">
        <v>5000</v>
      </c>
      <c r="E13">
        <f t="shared" si="1"/>
        <v>1940</v>
      </c>
      <c r="F13" t="s">
        <v>26</v>
      </c>
      <c r="G13" s="3">
        <v>5000</v>
      </c>
    </row>
    <row r="14" spans="1:7" x14ac:dyDescent="0.3">
      <c r="A14">
        <f t="shared" si="0"/>
        <v>1941</v>
      </c>
      <c r="B14" t="s">
        <v>25</v>
      </c>
      <c r="C14" s="3">
        <v>5000</v>
      </c>
      <c r="E14">
        <f t="shared" si="1"/>
        <v>1941</v>
      </c>
      <c r="F14" t="s">
        <v>26</v>
      </c>
      <c r="G14" s="3">
        <v>5000</v>
      </c>
    </row>
    <row r="15" spans="1:7" x14ac:dyDescent="0.3">
      <c r="A15">
        <f t="shared" si="0"/>
        <v>1942</v>
      </c>
      <c r="B15" t="s">
        <v>25</v>
      </c>
      <c r="C15" s="3">
        <v>5000</v>
      </c>
      <c r="E15">
        <f t="shared" si="1"/>
        <v>1942</v>
      </c>
      <c r="F15" t="s">
        <v>26</v>
      </c>
      <c r="G15" s="3">
        <v>5000</v>
      </c>
    </row>
    <row r="16" spans="1:7" x14ac:dyDescent="0.3">
      <c r="A16">
        <f t="shared" si="0"/>
        <v>1943</v>
      </c>
      <c r="B16" t="s">
        <v>25</v>
      </c>
      <c r="C16" s="3">
        <v>5000</v>
      </c>
      <c r="E16">
        <f t="shared" si="1"/>
        <v>1943</v>
      </c>
      <c r="F16" t="s">
        <v>26</v>
      </c>
      <c r="G16" s="3">
        <v>5000</v>
      </c>
    </row>
    <row r="17" spans="1:7" x14ac:dyDescent="0.3">
      <c r="A17">
        <f t="shared" si="0"/>
        <v>1944</v>
      </c>
      <c r="B17" t="s">
        <v>25</v>
      </c>
      <c r="C17" s="3">
        <v>5000</v>
      </c>
      <c r="E17">
        <f t="shared" si="1"/>
        <v>1944</v>
      </c>
      <c r="F17" t="s">
        <v>26</v>
      </c>
      <c r="G17" s="3">
        <v>5000</v>
      </c>
    </row>
    <row r="18" spans="1:7" x14ac:dyDescent="0.3">
      <c r="A18">
        <f t="shared" si="0"/>
        <v>1945</v>
      </c>
      <c r="B18" t="s">
        <v>25</v>
      </c>
      <c r="C18" s="3">
        <v>5000</v>
      </c>
      <c r="E18">
        <f t="shared" si="1"/>
        <v>1945</v>
      </c>
      <c r="F18" t="s">
        <v>26</v>
      </c>
      <c r="G18" s="3">
        <v>5000</v>
      </c>
    </row>
    <row r="19" spans="1:7" x14ac:dyDescent="0.3">
      <c r="A19">
        <f t="shared" si="0"/>
        <v>1946</v>
      </c>
      <c r="B19" t="s">
        <v>25</v>
      </c>
      <c r="C19" s="3">
        <v>5000</v>
      </c>
      <c r="E19">
        <f t="shared" si="1"/>
        <v>1946</v>
      </c>
      <c r="F19" t="s">
        <v>26</v>
      </c>
      <c r="G19" s="3">
        <v>5000</v>
      </c>
    </row>
    <row r="20" spans="1:7" x14ac:dyDescent="0.3">
      <c r="A20">
        <f t="shared" si="0"/>
        <v>1947</v>
      </c>
      <c r="B20" t="s">
        <v>25</v>
      </c>
      <c r="C20" s="3">
        <v>5000</v>
      </c>
      <c r="E20">
        <f t="shared" si="1"/>
        <v>1947</v>
      </c>
      <c r="F20" t="s">
        <v>26</v>
      </c>
      <c r="G20" s="3">
        <v>5000</v>
      </c>
    </row>
    <row r="21" spans="1:7" x14ac:dyDescent="0.3">
      <c r="A21">
        <f t="shared" si="0"/>
        <v>1948</v>
      </c>
      <c r="B21" t="s">
        <v>25</v>
      </c>
      <c r="C21" s="3">
        <v>5000</v>
      </c>
      <c r="E21">
        <f t="shared" si="1"/>
        <v>1948</v>
      </c>
      <c r="F21" t="s">
        <v>26</v>
      </c>
      <c r="G21" s="3">
        <v>5000</v>
      </c>
    </row>
    <row r="22" spans="1:7" x14ac:dyDescent="0.3">
      <c r="A22">
        <f t="shared" si="0"/>
        <v>1949</v>
      </c>
      <c r="B22" t="s">
        <v>25</v>
      </c>
      <c r="C22" s="3">
        <v>5000</v>
      </c>
      <c r="E22">
        <f t="shared" si="1"/>
        <v>1949</v>
      </c>
      <c r="F22" t="s">
        <v>26</v>
      </c>
      <c r="G22" s="3">
        <v>5000</v>
      </c>
    </row>
    <row r="23" spans="1:7" x14ac:dyDescent="0.3">
      <c r="A23">
        <f t="shared" si="0"/>
        <v>1950</v>
      </c>
      <c r="B23" s="2" t="s">
        <v>6</v>
      </c>
      <c r="C23" s="5">
        <v>10000</v>
      </c>
      <c r="E23">
        <f t="shared" si="1"/>
        <v>1950</v>
      </c>
      <c r="F23" t="s">
        <v>26</v>
      </c>
      <c r="G23" s="3">
        <v>5000</v>
      </c>
    </row>
    <row r="24" spans="1:7" x14ac:dyDescent="0.3">
      <c r="A24">
        <f t="shared" si="0"/>
        <v>1951</v>
      </c>
      <c r="B24" s="2" t="s">
        <v>6</v>
      </c>
      <c r="C24" s="5">
        <v>10000</v>
      </c>
      <c r="E24">
        <f t="shared" si="1"/>
        <v>1951</v>
      </c>
      <c r="F24" t="s">
        <v>26</v>
      </c>
      <c r="G24" s="3">
        <v>5000</v>
      </c>
    </row>
    <row r="25" spans="1:7" x14ac:dyDescent="0.3">
      <c r="A25">
        <f t="shared" si="0"/>
        <v>1952</v>
      </c>
      <c r="B25" s="2" t="s">
        <v>6</v>
      </c>
      <c r="C25" s="5">
        <v>10000</v>
      </c>
      <c r="E25">
        <f t="shared" si="1"/>
        <v>1952</v>
      </c>
      <c r="F25" t="s">
        <v>26</v>
      </c>
      <c r="G25" s="3">
        <v>5000</v>
      </c>
    </row>
    <row r="26" spans="1:7" x14ac:dyDescent="0.3">
      <c r="A26">
        <f t="shared" si="0"/>
        <v>1953</v>
      </c>
      <c r="B26" s="2" t="s">
        <v>6</v>
      </c>
      <c r="C26" s="5">
        <v>10000</v>
      </c>
      <c r="E26">
        <f t="shared" si="1"/>
        <v>1953</v>
      </c>
      <c r="F26" t="s">
        <v>26</v>
      </c>
      <c r="G26" s="3">
        <v>5000</v>
      </c>
    </row>
    <row r="27" spans="1:7" x14ac:dyDescent="0.3">
      <c r="A27">
        <f t="shared" si="0"/>
        <v>1954</v>
      </c>
      <c r="B27" s="2" t="s">
        <v>6</v>
      </c>
      <c r="C27" s="5">
        <v>10000</v>
      </c>
      <c r="E27">
        <f t="shared" si="1"/>
        <v>1954</v>
      </c>
      <c r="F27" t="s">
        <v>26</v>
      </c>
      <c r="G27" s="3">
        <v>5000</v>
      </c>
    </row>
    <row r="28" spans="1:7" x14ac:dyDescent="0.3">
      <c r="A28">
        <f t="shared" si="0"/>
        <v>1955</v>
      </c>
      <c r="B28" s="2" t="s">
        <v>6</v>
      </c>
      <c r="C28" s="5">
        <v>10000</v>
      </c>
      <c r="E28">
        <f t="shared" si="1"/>
        <v>1955</v>
      </c>
      <c r="F28" t="s">
        <v>26</v>
      </c>
      <c r="G28" s="3">
        <v>5000</v>
      </c>
    </row>
    <row r="29" spans="1:7" x14ac:dyDescent="0.3">
      <c r="A29">
        <f t="shared" si="0"/>
        <v>1956</v>
      </c>
      <c r="B29" s="2" t="s">
        <v>6</v>
      </c>
      <c r="C29" s="5">
        <v>10000</v>
      </c>
      <c r="E29">
        <f t="shared" si="1"/>
        <v>1956</v>
      </c>
      <c r="F29" t="s">
        <v>26</v>
      </c>
      <c r="G29" s="3">
        <v>5000</v>
      </c>
    </row>
    <row r="30" spans="1:7" x14ac:dyDescent="0.3">
      <c r="A30" s="1">
        <f t="shared" si="0"/>
        <v>1957</v>
      </c>
      <c r="B30" s="2" t="s">
        <v>6</v>
      </c>
      <c r="C30" s="5">
        <v>10000</v>
      </c>
      <c r="E30">
        <f t="shared" si="1"/>
        <v>1957</v>
      </c>
      <c r="F30" t="s">
        <v>26</v>
      </c>
      <c r="G30" s="3">
        <v>5000</v>
      </c>
    </row>
    <row r="31" spans="1:7" x14ac:dyDescent="0.3">
      <c r="A31">
        <f t="shared" si="0"/>
        <v>1958</v>
      </c>
      <c r="B31" s="2" t="s">
        <v>6</v>
      </c>
      <c r="C31" s="5">
        <v>10000</v>
      </c>
      <c r="E31">
        <f t="shared" si="1"/>
        <v>1958</v>
      </c>
      <c r="F31" t="s">
        <v>26</v>
      </c>
      <c r="G31" s="3">
        <v>5000</v>
      </c>
    </row>
    <row r="32" spans="1:7" x14ac:dyDescent="0.3">
      <c r="A32">
        <f t="shared" si="0"/>
        <v>1959</v>
      </c>
      <c r="B32" s="2" t="s">
        <v>6</v>
      </c>
      <c r="C32" s="5">
        <v>10000</v>
      </c>
      <c r="E32">
        <f t="shared" si="1"/>
        <v>1959</v>
      </c>
      <c r="F32" t="s">
        <v>26</v>
      </c>
      <c r="G32" s="3">
        <v>5000</v>
      </c>
    </row>
    <row r="33" spans="1:7" x14ac:dyDescent="0.3">
      <c r="A33">
        <f t="shared" si="0"/>
        <v>1960</v>
      </c>
      <c r="B33" s="1" t="s">
        <v>7</v>
      </c>
      <c r="C33" s="6">
        <v>10000</v>
      </c>
      <c r="E33">
        <f t="shared" si="1"/>
        <v>1960</v>
      </c>
      <c r="F33" t="s">
        <v>26</v>
      </c>
      <c r="G33" s="3">
        <v>5000</v>
      </c>
    </row>
    <row r="34" spans="1:7" x14ac:dyDescent="0.3">
      <c r="A34">
        <f t="shared" si="0"/>
        <v>1961</v>
      </c>
      <c r="B34" s="1" t="s">
        <v>7</v>
      </c>
      <c r="C34" s="6">
        <v>10000</v>
      </c>
      <c r="E34">
        <f t="shared" si="1"/>
        <v>1961</v>
      </c>
      <c r="F34" t="s">
        <v>26</v>
      </c>
      <c r="G34" s="3">
        <v>5000</v>
      </c>
    </row>
    <row r="35" spans="1:7" x14ac:dyDescent="0.3">
      <c r="A35">
        <f t="shared" si="0"/>
        <v>1962</v>
      </c>
      <c r="B35" s="1" t="s">
        <v>7</v>
      </c>
      <c r="C35" s="6">
        <v>10000</v>
      </c>
      <c r="E35">
        <f t="shared" si="1"/>
        <v>1962</v>
      </c>
      <c r="F35" t="s">
        <v>26</v>
      </c>
      <c r="G35" s="3">
        <v>5000</v>
      </c>
    </row>
    <row r="36" spans="1:7" x14ac:dyDescent="0.3">
      <c r="A36">
        <f t="shared" si="0"/>
        <v>1963</v>
      </c>
      <c r="B36" s="1" t="s">
        <v>7</v>
      </c>
      <c r="C36" s="6">
        <v>10000</v>
      </c>
      <c r="E36">
        <f t="shared" si="1"/>
        <v>1963</v>
      </c>
      <c r="F36" t="s">
        <v>26</v>
      </c>
      <c r="G36" s="3">
        <v>5000</v>
      </c>
    </row>
    <row r="37" spans="1:7" x14ac:dyDescent="0.3">
      <c r="A37">
        <f t="shared" si="0"/>
        <v>1964</v>
      </c>
      <c r="B37" s="1" t="s">
        <v>7</v>
      </c>
      <c r="C37" s="6">
        <v>10000</v>
      </c>
      <c r="E37">
        <f t="shared" si="1"/>
        <v>1964</v>
      </c>
      <c r="F37" t="s">
        <v>26</v>
      </c>
      <c r="G37" s="3">
        <v>5000</v>
      </c>
    </row>
    <row r="38" spans="1:7" x14ac:dyDescent="0.3">
      <c r="A38">
        <f t="shared" si="0"/>
        <v>1965</v>
      </c>
      <c r="B38" s="1" t="s">
        <v>7</v>
      </c>
      <c r="C38" s="6">
        <v>10000</v>
      </c>
      <c r="E38">
        <f t="shared" si="1"/>
        <v>1965</v>
      </c>
      <c r="F38" s="1" t="s">
        <v>14</v>
      </c>
      <c r="G38" s="8">
        <v>10000</v>
      </c>
    </row>
    <row r="39" spans="1:7" x14ac:dyDescent="0.3">
      <c r="A39">
        <f t="shared" si="0"/>
        <v>1966</v>
      </c>
      <c r="B39" s="1" t="s">
        <v>7</v>
      </c>
      <c r="C39" s="6">
        <v>10000</v>
      </c>
      <c r="E39">
        <f t="shared" si="1"/>
        <v>1966</v>
      </c>
      <c r="F39" s="1" t="s">
        <v>14</v>
      </c>
      <c r="G39" s="8">
        <v>10000</v>
      </c>
    </row>
    <row r="40" spans="1:7" x14ac:dyDescent="0.3">
      <c r="A40">
        <f t="shared" si="0"/>
        <v>1967</v>
      </c>
      <c r="B40" s="1" t="s">
        <v>7</v>
      </c>
      <c r="C40" s="6">
        <v>10000</v>
      </c>
      <c r="E40">
        <f t="shared" si="1"/>
        <v>1967</v>
      </c>
      <c r="F40" s="1" t="s">
        <v>14</v>
      </c>
      <c r="G40" s="8">
        <v>10000</v>
      </c>
    </row>
    <row r="41" spans="1:7" x14ac:dyDescent="0.3">
      <c r="A41">
        <f t="shared" si="0"/>
        <v>1968</v>
      </c>
      <c r="B41" s="1" t="s">
        <v>7</v>
      </c>
      <c r="C41" s="6">
        <v>10000</v>
      </c>
      <c r="E41">
        <f t="shared" si="1"/>
        <v>1968</v>
      </c>
      <c r="F41" s="1" t="s">
        <v>14</v>
      </c>
      <c r="G41" s="8">
        <v>10000</v>
      </c>
    </row>
    <row r="42" spans="1:7" x14ac:dyDescent="0.3">
      <c r="A42">
        <f t="shared" si="0"/>
        <v>1969</v>
      </c>
      <c r="B42" s="1" t="s">
        <v>7</v>
      </c>
      <c r="C42" s="6">
        <v>10000</v>
      </c>
      <c r="E42">
        <f t="shared" si="1"/>
        <v>1969</v>
      </c>
      <c r="F42" s="1" t="s">
        <v>14</v>
      </c>
      <c r="G42" s="8">
        <v>10000</v>
      </c>
    </row>
    <row r="43" spans="1:7" x14ac:dyDescent="0.3">
      <c r="A43">
        <f t="shared" si="0"/>
        <v>1970</v>
      </c>
      <c r="B43" s="2" t="s">
        <v>9</v>
      </c>
      <c r="C43" s="5">
        <v>10000</v>
      </c>
      <c r="E43">
        <f t="shared" si="1"/>
        <v>1970</v>
      </c>
      <c r="F43" s="1" t="s">
        <v>14</v>
      </c>
      <c r="G43" s="8">
        <v>10000</v>
      </c>
    </row>
    <row r="44" spans="1:7" x14ac:dyDescent="0.3">
      <c r="A44">
        <f t="shared" si="0"/>
        <v>1971</v>
      </c>
      <c r="B44" s="2" t="s">
        <v>9</v>
      </c>
      <c r="C44" s="5">
        <v>10000</v>
      </c>
      <c r="E44">
        <f t="shared" si="1"/>
        <v>1971</v>
      </c>
      <c r="F44" s="1" t="s">
        <v>14</v>
      </c>
      <c r="G44" s="8">
        <v>10000</v>
      </c>
    </row>
    <row r="45" spans="1:7" x14ac:dyDescent="0.3">
      <c r="A45">
        <f t="shared" si="0"/>
        <v>1972</v>
      </c>
      <c r="B45" s="2" t="s">
        <v>9</v>
      </c>
      <c r="C45" s="5">
        <v>10000</v>
      </c>
      <c r="E45">
        <f t="shared" si="1"/>
        <v>1972</v>
      </c>
      <c r="F45" s="1" t="s">
        <v>14</v>
      </c>
      <c r="G45" s="8">
        <v>10000</v>
      </c>
    </row>
    <row r="46" spans="1:7" x14ac:dyDescent="0.3">
      <c r="A46">
        <f t="shared" si="0"/>
        <v>1973</v>
      </c>
      <c r="B46" s="2" t="s">
        <v>9</v>
      </c>
      <c r="C46" s="5">
        <v>10000</v>
      </c>
      <c r="E46">
        <f t="shared" si="1"/>
        <v>1973</v>
      </c>
      <c r="F46" s="1" t="s">
        <v>14</v>
      </c>
      <c r="G46" s="8">
        <v>10000</v>
      </c>
    </row>
    <row r="47" spans="1:7" x14ac:dyDescent="0.3">
      <c r="A47">
        <f t="shared" si="0"/>
        <v>1974</v>
      </c>
      <c r="B47" s="2" t="s">
        <v>9</v>
      </c>
      <c r="C47" s="5">
        <v>10000</v>
      </c>
      <c r="E47">
        <f t="shared" si="1"/>
        <v>1974</v>
      </c>
      <c r="F47" s="1" t="s">
        <v>14</v>
      </c>
      <c r="G47" s="8">
        <v>10000</v>
      </c>
    </row>
    <row r="48" spans="1:7" x14ac:dyDescent="0.3">
      <c r="A48">
        <f t="shared" si="0"/>
        <v>1975</v>
      </c>
      <c r="B48" s="2" t="s">
        <v>9</v>
      </c>
      <c r="C48" s="5">
        <v>10000</v>
      </c>
      <c r="E48">
        <f t="shared" si="1"/>
        <v>1975</v>
      </c>
      <c r="F48" s="2" t="s">
        <v>13</v>
      </c>
      <c r="G48" s="4">
        <v>10000</v>
      </c>
    </row>
    <row r="49" spans="1:7" x14ac:dyDescent="0.3">
      <c r="A49">
        <f t="shared" si="0"/>
        <v>1976</v>
      </c>
      <c r="B49" s="2" t="s">
        <v>9</v>
      </c>
      <c r="C49" s="5">
        <v>10000</v>
      </c>
      <c r="E49">
        <f t="shared" si="1"/>
        <v>1976</v>
      </c>
      <c r="F49" s="2" t="s">
        <v>13</v>
      </c>
      <c r="G49" s="4">
        <v>10000</v>
      </c>
    </row>
    <row r="50" spans="1:7" x14ac:dyDescent="0.3">
      <c r="A50">
        <f t="shared" si="0"/>
        <v>1977</v>
      </c>
      <c r="B50" s="2" t="s">
        <v>9</v>
      </c>
      <c r="C50" s="5">
        <v>10000</v>
      </c>
      <c r="E50">
        <f t="shared" si="1"/>
        <v>1977</v>
      </c>
      <c r="F50" s="2" t="s">
        <v>13</v>
      </c>
      <c r="G50" s="4">
        <v>10000</v>
      </c>
    </row>
    <row r="51" spans="1:7" x14ac:dyDescent="0.3">
      <c r="A51">
        <f t="shared" si="0"/>
        <v>1978</v>
      </c>
      <c r="B51" s="2" t="s">
        <v>9</v>
      </c>
      <c r="C51" s="5">
        <v>10000</v>
      </c>
      <c r="E51">
        <f t="shared" si="1"/>
        <v>1978</v>
      </c>
      <c r="F51" s="2" t="s">
        <v>13</v>
      </c>
      <c r="G51" s="4">
        <v>10000</v>
      </c>
    </row>
    <row r="52" spans="1:7" x14ac:dyDescent="0.3">
      <c r="A52">
        <f t="shared" si="0"/>
        <v>1979</v>
      </c>
      <c r="B52" s="2" t="s">
        <v>9</v>
      </c>
      <c r="C52" s="5">
        <v>10000</v>
      </c>
      <c r="E52">
        <f t="shared" si="1"/>
        <v>1979</v>
      </c>
      <c r="F52" s="2" t="s">
        <v>13</v>
      </c>
      <c r="G52" s="4">
        <v>10000</v>
      </c>
    </row>
    <row r="53" spans="1:7" x14ac:dyDescent="0.3">
      <c r="A53">
        <f t="shared" si="0"/>
        <v>1980</v>
      </c>
      <c r="B53" s="1" t="s">
        <v>8</v>
      </c>
      <c r="C53" s="6">
        <v>10000</v>
      </c>
      <c r="E53">
        <f t="shared" si="1"/>
        <v>1980</v>
      </c>
      <c r="F53" s="2" t="s">
        <v>13</v>
      </c>
      <c r="G53" s="4">
        <v>10000</v>
      </c>
    </row>
    <row r="54" spans="1:7" x14ac:dyDescent="0.3">
      <c r="A54">
        <f t="shared" si="0"/>
        <v>1981</v>
      </c>
      <c r="B54" s="1" t="s">
        <v>8</v>
      </c>
      <c r="C54" s="6">
        <v>10000</v>
      </c>
      <c r="E54">
        <f t="shared" si="1"/>
        <v>1981</v>
      </c>
      <c r="F54" s="2" t="s">
        <v>13</v>
      </c>
      <c r="G54" s="4">
        <v>10000</v>
      </c>
    </row>
    <row r="55" spans="1:7" x14ac:dyDescent="0.3">
      <c r="A55">
        <f t="shared" si="0"/>
        <v>1982</v>
      </c>
      <c r="B55" s="1" t="s">
        <v>8</v>
      </c>
      <c r="C55" s="6">
        <v>10000</v>
      </c>
      <c r="E55">
        <f t="shared" si="1"/>
        <v>1982</v>
      </c>
      <c r="F55" s="2" t="s">
        <v>13</v>
      </c>
      <c r="G55" s="4">
        <v>10000</v>
      </c>
    </row>
    <row r="56" spans="1:7" x14ac:dyDescent="0.3">
      <c r="A56">
        <f t="shared" si="0"/>
        <v>1983</v>
      </c>
      <c r="B56" s="1" t="s">
        <v>8</v>
      </c>
      <c r="C56" s="6">
        <v>10000</v>
      </c>
      <c r="E56">
        <f t="shared" si="1"/>
        <v>1983</v>
      </c>
      <c r="F56" s="2" t="s">
        <v>13</v>
      </c>
      <c r="G56" s="4">
        <v>10000</v>
      </c>
    </row>
    <row r="57" spans="1:7" x14ac:dyDescent="0.3">
      <c r="A57">
        <f t="shared" si="0"/>
        <v>1984</v>
      </c>
      <c r="B57" s="1" t="s">
        <v>8</v>
      </c>
      <c r="C57" s="6">
        <v>10000</v>
      </c>
      <c r="E57">
        <f t="shared" si="1"/>
        <v>1984</v>
      </c>
      <c r="F57" s="2" t="s">
        <v>13</v>
      </c>
      <c r="G57" s="4">
        <v>10000</v>
      </c>
    </row>
    <row r="58" spans="1:7" x14ac:dyDescent="0.3">
      <c r="A58">
        <f t="shared" si="0"/>
        <v>1985</v>
      </c>
      <c r="B58" s="1" t="s">
        <v>8</v>
      </c>
      <c r="C58" s="6">
        <v>10000</v>
      </c>
      <c r="E58">
        <f t="shared" si="1"/>
        <v>1985</v>
      </c>
      <c r="F58" s="1" t="s">
        <v>12</v>
      </c>
      <c r="G58" s="8">
        <v>10000</v>
      </c>
    </row>
    <row r="59" spans="1:7" x14ac:dyDescent="0.3">
      <c r="A59">
        <f t="shared" si="0"/>
        <v>1986</v>
      </c>
      <c r="B59" s="1" t="s">
        <v>8</v>
      </c>
      <c r="C59" s="6">
        <v>10000</v>
      </c>
      <c r="E59">
        <f t="shared" si="1"/>
        <v>1986</v>
      </c>
      <c r="F59" s="1" t="s">
        <v>12</v>
      </c>
      <c r="G59" s="8">
        <v>10000</v>
      </c>
    </row>
    <row r="60" spans="1:7" x14ac:dyDescent="0.3">
      <c r="A60">
        <f t="shared" si="0"/>
        <v>1987</v>
      </c>
      <c r="B60" s="1" t="s">
        <v>8</v>
      </c>
      <c r="C60" s="6">
        <v>10000</v>
      </c>
      <c r="E60">
        <f t="shared" si="1"/>
        <v>1987</v>
      </c>
      <c r="F60" s="1" t="s">
        <v>12</v>
      </c>
      <c r="G60" s="8">
        <v>10000</v>
      </c>
    </row>
    <row r="61" spans="1:7" x14ac:dyDescent="0.3">
      <c r="A61">
        <f t="shared" si="0"/>
        <v>1988</v>
      </c>
      <c r="B61" s="1" t="s">
        <v>8</v>
      </c>
      <c r="C61" s="6">
        <v>10000</v>
      </c>
      <c r="E61">
        <f t="shared" si="1"/>
        <v>1988</v>
      </c>
      <c r="F61" s="1" t="s">
        <v>12</v>
      </c>
      <c r="G61" s="8">
        <v>10000</v>
      </c>
    </row>
    <row r="62" spans="1:7" x14ac:dyDescent="0.3">
      <c r="A62">
        <f t="shared" si="0"/>
        <v>1989</v>
      </c>
      <c r="B62" s="1" t="s">
        <v>8</v>
      </c>
      <c r="C62" s="6">
        <v>10000</v>
      </c>
      <c r="E62">
        <f t="shared" si="1"/>
        <v>1989</v>
      </c>
      <c r="F62" s="1" t="s">
        <v>12</v>
      </c>
      <c r="G62" s="8">
        <v>10000</v>
      </c>
    </row>
    <row r="63" spans="1:7" x14ac:dyDescent="0.3">
      <c r="A63">
        <f t="shared" si="0"/>
        <v>1990</v>
      </c>
      <c r="B63" s="1" t="s">
        <v>8</v>
      </c>
      <c r="C63" s="6">
        <v>10000</v>
      </c>
      <c r="E63">
        <f t="shared" si="1"/>
        <v>1990</v>
      </c>
      <c r="F63" s="1" t="s">
        <v>12</v>
      </c>
      <c r="G63" s="8">
        <v>10000</v>
      </c>
    </row>
    <row r="64" spans="1:7" x14ac:dyDescent="0.3">
      <c r="A64">
        <f t="shared" si="0"/>
        <v>1991</v>
      </c>
      <c r="B64" s="1" t="s">
        <v>8</v>
      </c>
      <c r="C64" s="6">
        <v>10000</v>
      </c>
      <c r="E64">
        <f t="shared" si="1"/>
        <v>1991</v>
      </c>
      <c r="F64" s="1" t="s">
        <v>12</v>
      </c>
      <c r="G64" s="8">
        <v>10000</v>
      </c>
    </row>
    <row r="65" spans="1:7" x14ac:dyDescent="0.3">
      <c r="A65">
        <f t="shared" si="0"/>
        <v>1992</v>
      </c>
      <c r="B65" s="1" t="s">
        <v>8</v>
      </c>
      <c r="C65" s="6">
        <v>10000</v>
      </c>
      <c r="E65">
        <f t="shared" si="1"/>
        <v>1992</v>
      </c>
      <c r="F65" s="1" t="s">
        <v>12</v>
      </c>
      <c r="G65" s="8">
        <v>10000</v>
      </c>
    </row>
    <row r="66" spans="1:7" x14ac:dyDescent="0.3">
      <c r="A66">
        <f t="shared" si="0"/>
        <v>1993</v>
      </c>
      <c r="B66" s="1" t="s">
        <v>8</v>
      </c>
      <c r="C66" s="6">
        <v>10000</v>
      </c>
      <c r="E66">
        <f t="shared" si="1"/>
        <v>1993</v>
      </c>
      <c r="F66" s="1" t="s">
        <v>12</v>
      </c>
      <c r="G66" s="8">
        <v>10000</v>
      </c>
    </row>
    <row r="67" spans="1:7" x14ac:dyDescent="0.3">
      <c r="A67">
        <f t="shared" si="0"/>
        <v>1994</v>
      </c>
      <c r="B67" s="1" t="s">
        <v>8</v>
      </c>
      <c r="C67" s="6">
        <v>10000</v>
      </c>
      <c r="E67">
        <f t="shared" si="1"/>
        <v>1994</v>
      </c>
      <c r="F67" s="1" t="s">
        <v>12</v>
      </c>
      <c r="G67" s="8">
        <v>10000</v>
      </c>
    </row>
    <row r="68" spans="1:7" x14ac:dyDescent="0.3">
      <c r="A68">
        <f t="shared" si="0"/>
        <v>1995</v>
      </c>
      <c r="B68" s="1" t="s">
        <v>8</v>
      </c>
      <c r="C68" s="6">
        <v>10000</v>
      </c>
      <c r="E68">
        <f t="shared" si="1"/>
        <v>1995</v>
      </c>
      <c r="F68" s="1" t="s">
        <v>12</v>
      </c>
      <c r="G68" s="8">
        <v>10000</v>
      </c>
    </row>
    <row r="69" spans="1:7" x14ac:dyDescent="0.3">
      <c r="A69">
        <f t="shared" ref="A69:A93" si="2">+A68+1</f>
        <v>1996</v>
      </c>
      <c r="B69" s="1" t="s">
        <v>8</v>
      </c>
      <c r="C69" s="6">
        <v>10000</v>
      </c>
      <c r="E69">
        <f t="shared" ref="E69:E93" si="3">+E68+1</f>
        <v>1996</v>
      </c>
      <c r="F69" s="1" t="s">
        <v>12</v>
      </c>
      <c r="G69" s="8">
        <v>10000</v>
      </c>
    </row>
    <row r="70" spans="1:7" x14ac:dyDescent="0.3">
      <c r="A70">
        <f t="shared" si="2"/>
        <v>1997</v>
      </c>
      <c r="B70" s="1" t="s">
        <v>8</v>
      </c>
      <c r="C70" s="6">
        <v>10000</v>
      </c>
      <c r="E70">
        <f t="shared" si="3"/>
        <v>1997</v>
      </c>
      <c r="F70" s="1" t="s">
        <v>12</v>
      </c>
      <c r="G70" s="8">
        <v>10000</v>
      </c>
    </row>
    <row r="71" spans="1:7" x14ac:dyDescent="0.3">
      <c r="A71">
        <f t="shared" si="2"/>
        <v>1998</v>
      </c>
      <c r="B71" s="1" t="s">
        <v>8</v>
      </c>
      <c r="C71" s="6">
        <v>10000</v>
      </c>
      <c r="E71">
        <f t="shared" si="3"/>
        <v>1998</v>
      </c>
      <c r="F71" s="1" t="s">
        <v>12</v>
      </c>
      <c r="G71" s="8">
        <v>10000</v>
      </c>
    </row>
    <row r="72" spans="1:7" x14ac:dyDescent="0.3">
      <c r="A72">
        <f t="shared" si="2"/>
        <v>1999</v>
      </c>
      <c r="B72" s="1" t="s">
        <v>8</v>
      </c>
      <c r="C72" s="6">
        <v>10000</v>
      </c>
      <c r="E72">
        <f t="shared" si="3"/>
        <v>1999</v>
      </c>
      <c r="F72" s="1" t="s">
        <v>12</v>
      </c>
      <c r="G72" s="8">
        <v>10000</v>
      </c>
    </row>
    <row r="73" spans="1:7" x14ac:dyDescent="0.3">
      <c r="A73">
        <f t="shared" si="2"/>
        <v>2000</v>
      </c>
      <c r="B73" t="s">
        <v>24</v>
      </c>
      <c r="C73" s="7">
        <v>10000</v>
      </c>
      <c r="E73">
        <f t="shared" si="3"/>
        <v>2000</v>
      </c>
      <c r="F73" t="s">
        <v>24</v>
      </c>
      <c r="G73" s="7">
        <v>10000</v>
      </c>
    </row>
    <row r="74" spans="1:7" x14ac:dyDescent="0.3">
      <c r="A74">
        <f t="shared" si="2"/>
        <v>2001</v>
      </c>
      <c r="B74" t="s">
        <v>24</v>
      </c>
      <c r="C74" s="7">
        <v>10000</v>
      </c>
      <c r="E74">
        <f t="shared" si="3"/>
        <v>2001</v>
      </c>
      <c r="F74" t="s">
        <v>24</v>
      </c>
      <c r="G74" s="7">
        <v>10000</v>
      </c>
    </row>
    <row r="75" spans="1:7" x14ac:dyDescent="0.3">
      <c r="A75">
        <f t="shared" si="2"/>
        <v>2002</v>
      </c>
      <c r="B75" t="s">
        <v>23</v>
      </c>
      <c r="C75" s="7">
        <v>5000</v>
      </c>
      <c r="E75">
        <f t="shared" si="3"/>
        <v>2002</v>
      </c>
      <c r="F75" t="s">
        <v>23</v>
      </c>
      <c r="G75" s="7">
        <v>5000</v>
      </c>
    </row>
    <row r="76" spans="1:7" x14ac:dyDescent="0.3">
      <c r="A76">
        <f t="shared" si="2"/>
        <v>2003</v>
      </c>
      <c r="B76" t="s">
        <v>23</v>
      </c>
      <c r="C76" s="7">
        <v>5000</v>
      </c>
      <c r="E76">
        <f t="shared" si="3"/>
        <v>2003</v>
      </c>
      <c r="F76" t="s">
        <v>23</v>
      </c>
      <c r="G76" s="7">
        <v>5000</v>
      </c>
    </row>
    <row r="77" spans="1:7" x14ac:dyDescent="0.3">
      <c r="A77">
        <f t="shared" si="2"/>
        <v>2004</v>
      </c>
      <c r="B77" t="s">
        <v>22</v>
      </c>
      <c r="C77" s="7">
        <v>1200</v>
      </c>
      <c r="E77">
        <f t="shared" si="3"/>
        <v>2004</v>
      </c>
      <c r="F77" t="s">
        <v>22</v>
      </c>
      <c r="G77" s="7">
        <v>1200</v>
      </c>
    </row>
    <row r="78" spans="1:7" x14ac:dyDescent="0.3">
      <c r="A78">
        <f t="shared" si="2"/>
        <v>2005</v>
      </c>
      <c r="B78" t="s">
        <v>22</v>
      </c>
      <c r="C78" s="7">
        <v>1200</v>
      </c>
      <c r="E78">
        <f t="shared" si="3"/>
        <v>2005</v>
      </c>
      <c r="F78" t="s">
        <v>22</v>
      </c>
      <c r="G78" s="7">
        <v>1200</v>
      </c>
    </row>
    <row r="79" spans="1:7" x14ac:dyDescent="0.3">
      <c r="A79">
        <f t="shared" si="2"/>
        <v>2006</v>
      </c>
      <c r="B79" t="s">
        <v>21</v>
      </c>
      <c r="C79" s="7">
        <v>900</v>
      </c>
      <c r="E79">
        <f t="shared" si="3"/>
        <v>2006</v>
      </c>
      <c r="F79" t="s">
        <v>21</v>
      </c>
      <c r="G79" s="7">
        <v>900</v>
      </c>
    </row>
    <row r="80" spans="1:7" x14ac:dyDescent="0.3">
      <c r="A80">
        <f t="shared" si="2"/>
        <v>2007</v>
      </c>
      <c r="B80" t="s">
        <v>21</v>
      </c>
      <c r="C80" s="7">
        <v>900</v>
      </c>
      <c r="E80">
        <f t="shared" si="3"/>
        <v>2007</v>
      </c>
      <c r="F80" t="s">
        <v>21</v>
      </c>
      <c r="G80" s="7">
        <v>900</v>
      </c>
    </row>
    <row r="81" spans="1:7" x14ac:dyDescent="0.3">
      <c r="A81">
        <f t="shared" si="2"/>
        <v>2008</v>
      </c>
      <c r="B81" t="s">
        <v>19</v>
      </c>
      <c r="C81" s="7">
        <v>600</v>
      </c>
      <c r="E81">
        <f t="shared" si="3"/>
        <v>2008</v>
      </c>
      <c r="F81" t="s">
        <v>19</v>
      </c>
      <c r="G81" s="7">
        <v>600</v>
      </c>
    </row>
    <row r="82" spans="1:7" x14ac:dyDescent="0.3">
      <c r="A82">
        <f t="shared" si="2"/>
        <v>2009</v>
      </c>
      <c r="B82" t="s">
        <v>19</v>
      </c>
      <c r="C82" s="7">
        <v>600</v>
      </c>
      <c r="E82">
        <f t="shared" si="3"/>
        <v>2009</v>
      </c>
      <c r="F82" t="s">
        <v>19</v>
      </c>
      <c r="G82" s="7">
        <v>600</v>
      </c>
    </row>
    <row r="83" spans="1:7" x14ac:dyDescent="0.3">
      <c r="A83">
        <f t="shared" si="2"/>
        <v>2010</v>
      </c>
      <c r="B83" t="s">
        <v>20</v>
      </c>
      <c r="C83" s="7">
        <v>600</v>
      </c>
      <c r="E83">
        <f t="shared" si="3"/>
        <v>2010</v>
      </c>
      <c r="F83" t="s">
        <v>20</v>
      </c>
      <c r="G83" s="7">
        <v>600</v>
      </c>
    </row>
    <row r="84" spans="1:7" x14ac:dyDescent="0.3">
      <c r="A84">
        <f t="shared" si="2"/>
        <v>2011</v>
      </c>
      <c r="B84" t="s">
        <v>20</v>
      </c>
      <c r="C84" s="7">
        <v>600</v>
      </c>
      <c r="E84">
        <f t="shared" si="3"/>
        <v>2011</v>
      </c>
      <c r="F84" t="s">
        <v>20</v>
      </c>
      <c r="G84" s="7">
        <v>600</v>
      </c>
    </row>
    <row r="85" spans="1:7" x14ac:dyDescent="0.3">
      <c r="A85">
        <f t="shared" si="2"/>
        <v>2012</v>
      </c>
      <c r="B85" t="s">
        <v>20</v>
      </c>
      <c r="C85" s="7">
        <v>600</v>
      </c>
      <c r="E85">
        <f t="shared" si="3"/>
        <v>2012</v>
      </c>
      <c r="F85" t="s">
        <v>20</v>
      </c>
      <c r="G85" s="7">
        <v>600</v>
      </c>
    </row>
    <row r="86" spans="1:7" x14ac:dyDescent="0.3">
      <c r="A86">
        <f t="shared" si="2"/>
        <v>2013</v>
      </c>
      <c r="B86" t="s">
        <v>20</v>
      </c>
      <c r="C86" s="7">
        <v>600</v>
      </c>
      <c r="E86">
        <f t="shared" si="3"/>
        <v>2013</v>
      </c>
      <c r="F86" t="s">
        <v>20</v>
      </c>
      <c r="G86" s="7">
        <v>600</v>
      </c>
    </row>
    <row r="87" spans="1:7" x14ac:dyDescent="0.3">
      <c r="A87">
        <f t="shared" si="2"/>
        <v>2014</v>
      </c>
      <c r="B87" t="s">
        <v>20</v>
      </c>
      <c r="C87" s="7">
        <v>600</v>
      </c>
      <c r="E87">
        <f t="shared" si="3"/>
        <v>2014</v>
      </c>
      <c r="F87" t="s">
        <v>20</v>
      </c>
      <c r="G87" s="7">
        <v>600</v>
      </c>
    </row>
    <row r="88" spans="1:7" x14ac:dyDescent="0.3">
      <c r="A88">
        <f t="shared" si="2"/>
        <v>2015</v>
      </c>
      <c r="B88" t="s">
        <v>20</v>
      </c>
      <c r="C88" s="7">
        <v>600</v>
      </c>
      <c r="E88">
        <f t="shared" si="3"/>
        <v>2015</v>
      </c>
      <c r="F88" t="s">
        <v>20</v>
      </c>
      <c r="G88" s="7">
        <v>600</v>
      </c>
    </row>
    <row r="89" spans="1:7" x14ac:dyDescent="0.3">
      <c r="A89">
        <f t="shared" si="2"/>
        <v>2016</v>
      </c>
      <c r="B89" t="s">
        <v>20</v>
      </c>
      <c r="C89" s="7">
        <v>600</v>
      </c>
      <c r="E89">
        <f t="shared" si="3"/>
        <v>2016</v>
      </c>
      <c r="F89" t="s">
        <v>20</v>
      </c>
      <c r="G89" s="7">
        <v>600</v>
      </c>
    </row>
    <row r="90" spans="1:7" x14ac:dyDescent="0.3">
      <c r="A90">
        <f t="shared" si="2"/>
        <v>2017</v>
      </c>
      <c r="B90" t="s">
        <v>20</v>
      </c>
      <c r="C90" s="7">
        <v>600</v>
      </c>
      <c r="E90">
        <f t="shared" si="3"/>
        <v>2017</v>
      </c>
      <c r="F90" t="s">
        <v>20</v>
      </c>
      <c r="G90" s="7">
        <v>600</v>
      </c>
    </row>
    <row r="91" spans="1:7" x14ac:dyDescent="0.3">
      <c r="A91">
        <f t="shared" si="2"/>
        <v>2018</v>
      </c>
      <c r="B91" t="s">
        <v>20</v>
      </c>
      <c r="C91" s="7">
        <v>600</v>
      </c>
      <c r="E91">
        <f t="shared" si="3"/>
        <v>2018</v>
      </c>
      <c r="F91" t="s">
        <v>20</v>
      </c>
      <c r="G91" s="7">
        <v>600</v>
      </c>
    </row>
    <row r="92" spans="1:7" x14ac:dyDescent="0.3">
      <c r="A92">
        <f t="shared" si="2"/>
        <v>2019</v>
      </c>
      <c r="B92" t="s">
        <v>20</v>
      </c>
      <c r="C92" s="7">
        <v>600</v>
      </c>
      <c r="E92">
        <f t="shared" si="3"/>
        <v>2019</v>
      </c>
      <c r="F92" t="s">
        <v>20</v>
      </c>
      <c r="G92" s="7">
        <v>600</v>
      </c>
    </row>
    <row r="93" spans="1:7" x14ac:dyDescent="0.3">
      <c r="A93">
        <f t="shared" si="2"/>
        <v>2020</v>
      </c>
      <c r="B93" t="s">
        <v>20</v>
      </c>
      <c r="C93" s="7">
        <v>600</v>
      </c>
      <c r="E93">
        <f t="shared" si="3"/>
        <v>2020</v>
      </c>
      <c r="F93" t="s">
        <v>20</v>
      </c>
      <c r="G93" s="7">
        <v>600</v>
      </c>
    </row>
    <row r="94" spans="1:7" x14ac:dyDescent="0.3">
      <c r="C94" s="7"/>
      <c r="G94" s="7"/>
    </row>
  </sheetData>
  <mergeCells count="2">
    <mergeCell ref="A2:B2"/>
    <mergeCell ref="E2:F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16" workbookViewId="0">
      <selection activeCell="C26" sqref="C26"/>
    </sheetView>
  </sheetViews>
  <sheetFormatPr defaultRowHeight="14.8" x14ac:dyDescent="0.3"/>
  <cols>
    <col min="3" max="3" width="17.5546875" bestFit="1" customWidth="1"/>
  </cols>
  <sheetData>
    <row r="1" spans="1:6" x14ac:dyDescent="0.3">
      <c r="A1" s="27" t="s">
        <v>5</v>
      </c>
      <c r="B1" s="28" t="s">
        <v>2</v>
      </c>
    </row>
    <row r="2" spans="1:6" x14ac:dyDescent="0.3">
      <c r="A2" s="26">
        <v>500</v>
      </c>
      <c r="B2" s="25" t="s">
        <v>356</v>
      </c>
      <c r="C2">
        <f>VLOOKUP(A2,'výsledky 5+10 km'!B:B,1,0)</f>
        <v>500</v>
      </c>
    </row>
    <row r="3" spans="1:6" x14ac:dyDescent="0.3">
      <c r="A3" s="26">
        <v>514</v>
      </c>
      <c r="B3" s="25" t="s">
        <v>357</v>
      </c>
      <c r="C3" s="24">
        <f>VLOOKUP(A3,'výsledky 5+10 km'!B:B,1,0)</f>
        <v>514</v>
      </c>
    </row>
    <row r="4" spans="1:6" x14ac:dyDescent="0.3">
      <c r="A4" s="26">
        <v>513</v>
      </c>
      <c r="B4" s="25" t="s">
        <v>358</v>
      </c>
      <c r="C4" s="24">
        <f>VLOOKUP(A4,'výsledky 5+10 km'!B:B,1,0)</f>
        <v>513</v>
      </c>
    </row>
    <row r="5" spans="1:6" x14ac:dyDescent="0.3">
      <c r="A5" s="26">
        <v>507</v>
      </c>
      <c r="B5" s="25" t="s">
        <v>359</v>
      </c>
      <c r="C5" s="24">
        <f>VLOOKUP(A5,'výsledky 5+10 km'!B:B,1,0)</f>
        <v>507</v>
      </c>
    </row>
    <row r="6" spans="1:6" x14ac:dyDescent="0.3">
      <c r="A6" s="26">
        <v>509</v>
      </c>
      <c r="B6" s="25" t="s">
        <v>360</v>
      </c>
      <c r="C6" s="24">
        <f>VLOOKUP(A6,'výsledky 5+10 km'!B:B,1,0)</f>
        <v>509</v>
      </c>
      <c r="F6">
        <v>503</v>
      </c>
    </row>
    <row r="7" spans="1:6" x14ac:dyDescent="0.3">
      <c r="A7" s="26">
        <v>502</v>
      </c>
      <c r="B7" s="25" t="s">
        <v>361</v>
      </c>
      <c r="C7" s="24">
        <f>VLOOKUP(A7,'výsledky 5+10 km'!B:B,1,0)</f>
        <v>502</v>
      </c>
    </row>
    <row r="8" spans="1:6" x14ac:dyDescent="0.3">
      <c r="A8" s="26">
        <v>501</v>
      </c>
      <c r="B8" s="25" t="s">
        <v>362</v>
      </c>
      <c r="C8" s="24">
        <f>VLOOKUP(A8,'výsledky 5+10 km'!B:B,1,0)</f>
        <v>501</v>
      </c>
    </row>
    <row r="9" spans="1:6" x14ac:dyDescent="0.3">
      <c r="A9" s="26">
        <v>505</v>
      </c>
      <c r="B9" s="25" t="s">
        <v>363</v>
      </c>
      <c r="C9" s="24">
        <f>VLOOKUP(A9,'výsledky 5+10 km'!B:B,1,0)</f>
        <v>505</v>
      </c>
    </row>
    <row r="10" spans="1:6" x14ac:dyDescent="0.3">
      <c r="A10" s="26">
        <v>512</v>
      </c>
      <c r="B10" s="25" t="s">
        <v>364</v>
      </c>
      <c r="C10" s="24">
        <f>VLOOKUP(A10,'výsledky 5+10 km'!B:B,1,0)</f>
        <v>512</v>
      </c>
    </row>
    <row r="11" spans="1:6" x14ac:dyDescent="0.3">
      <c r="A11" s="26">
        <v>511</v>
      </c>
      <c r="B11" s="25" t="s">
        <v>365</v>
      </c>
      <c r="C11" s="24">
        <f>VLOOKUP(A11,'výsledky 5+10 km'!B:B,1,0)</f>
        <v>511</v>
      </c>
    </row>
    <row r="12" spans="1:6" x14ac:dyDescent="0.3">
      <c r="A12" s="26">
        <v>508</v>
      </c>
      <c r="B12" s="25" t="s">
        <v>366</v>
      </c>
      <c r="C12" s="24">
        <f>VLOOKUP(A12,'výsledky 5+10 km'!B:B,1,0)</f>
        <v>508</v>
      </c>
    </row>
    <row r="13" spans="1:6" x14ac:dyDescent="0.3">
      <c r="A13" s="26">
        <v>504</v>
      </c>
      <c r="B13" s="25" t="s">
        <v>367</v>
      </c>
      <c r="C13" s="24">
        <f>VLOOKUP(A13,'výsledky 5+10 km'!B:B,1,0)</f>
        <v>504</v>
      </c>
    </row>
    <row r="14" spans="1:6" x14ac:dyDescent="0.3">
      <c r="A14" s="26">
        <v>82</v>
      </c>
      <c r="B14" s="25" t="s">
        <v>368</v>
      </c>
      <c r="C14" s="24">
        <f>VLOOKUP(A14,'výsledky 5+10 km'!B:B,1,0)</f>
        <v>82</v>
      </c>
    </row>
    <row r="15" spans="1:6" x14ac:dyDescent="0.3">
      <c r="A15" s="26">
        <v>84</v>
      </c>
      <c r="B15" s="25" t="s">
        <v>369</v>
      </c>
      <c r="C15" s="24">
        <f>VLOOKUP(A15,'výsledky 5+10 km'!B:B,1,0)</f>
        <v>84</v>
      </c>
    </row>
    <row r="16" spans="1:6" x14ac:dyDescent="0.3">
      <c r="A16" s="26">
        <v>47</v>
      </c>
      <c r="B16" s="25" t="s">
        <v>370</v>
      </c>
      <c r="C16" s="24">
        <f>VLOOKUP(A16,'výsledky 5+10 km'!B:B,1,0)</f>
        <v>47</v>
      </c>
    </row>
    <row r="17" spans="1:3" x14ac:dyDescent="0.3">
      <c r="A17" s="26">
        <v>45</v>
      </c>
      <c r="B17" s="25" t="s">
        <v>371</v>
      </c>
      <c r="C17" s="24">
        <f>VLOOKUP(A17,'výsledky 5+10 km'!B:B,1,0)</f>
        <v>45</v>
      </c>
    </row>
    <row r="18" spans="1:3" x14ac:dyDescent="0.3">
      <c r="A18" s="26">
        <v>23</v>
      </c>
      <c r="B18" s="25" t="s">
        <v>372</v>
      </c>
      <c r="C18" s="24">
        <f>VLOOKUP(A18,'výsledky 5+10 km'!B:B,1,0)</f>
        <v>23</v>
      </c>
    </row>
    <row r="19" spans="1:3" x14ac:dyDescent="0.3">
      <c r="A19" s="26">
        <v>13</v>
      </c>
      <c r="B19" s="25" t="s">
        <v>373</v>
      </c>
      <c r="C19" s="24">
        <f>VLOOKUP(A19,'výsledky 5+10 km'!B:B,1,0)</f>
        <v>13</v>
      </c>
    </row>
    <row r="20" spans="1:3" x14ac:dyDescent="0.3">
      <c r="A20" s="26">
        <v>18</v>
      </c>
      <c r="B20" s="25" t="s">
        <v>374</v>
      </c>
      <c r="C20" s="24">
        <f>VLOOKUP(A20,'výsledky 5+10 km'!B:B,1,0)</f>
        <v>18</v>
      </c>
    </row>
    <row r="21" spans="1:3" x14ac:dyDescent="0.3">
      <c r="A21" s="26">
        <v>55</v>
      </c>
      <c r="B21" s="25" t="s">
        <v>375</v>
      </c>
      <c r="C21" s="24">
        <f>VLOOKUP(A21,'výsledky 5+10 km'!B:B,1,0)</f>
        <v>55</v>
      </c>
    </row>
    <row r="22" spans="1:3" x14ac:dyDescent="0.3">
      <c r="A22" s="26">
        <v>70</v>
      </c>
      <c r="B22" s="25" t="s">
        <v>376</v>
      </c>
      <c r="C22" s="24">
        <f>VLOOKUP(A22,'výsledky 5+10 km'!B:B,1,0)</f>
        <v>70</v>
      </c>
    </row>
    <row r="23" spans="1:3" x14ac:dyDescent="0.3">
      <c r="A23" s="26">
        <v>75</v>
      </c>
      <c r="B23" s="25" t="s">
        <v>377</v>
      </c>
      <c r="C23" s="24">
        <f>VLOOKUP(A23,'výsledky 5+10 km'!B:B,1,0)</f>
        <v>75</v>
      </c>
    </row>
    <row r="24" spans="1:3" x14ac:dyDescent="0.3">
      <c r="A24" s="26">
        <v>43</v>
      </c>
      <c r="B24" s="25" t="s">
        <v>378</v>
      </c>
      <c r="C24" s="24">
        <f>VLOOKUP(A24,'výsledky 5+10 km'!B:B,1,0)</f>
        <v>43</v>
      </c>
    </row>
    <row r="25" spans="1:3" x14ac:dyDescent="0.3">
      <c r="A25" s="26">
        <v>67</v>
      </c>
      <c r="B25" s="25" t="s">
        <v>379</v>
      </c>
      <c r="C25" s="24">
        <f>VLOOKUP(A25,'výsledky 5+10 km'!B:B,1,0)</f>
        <v>67</v>
      </c>
    </row>
    <row r="26" spans="1:3" x14ac:dyDescent="0.3">
      <c r="A26" s="26">
        <v>42</v>
      </c>
      <c r="B26" s="25" t="s">
        <v>380</v>
      </c>
      <c r="C26" s="24">
        <f>VLOOKUP(A26,'výsledky 5+10 km'!B:B,1,0)</f>
        <v>42</v>
      </c>
    </row>
    <row r="27" spans="1:3" x14ac:dyDescent="0.3">
      <c r="A27" s="26">
        <v>506</v>
      </c>
      <c r="B27" s="25" t="s">
        <v>381</v>
      </c>
      <c r="C27" s="24">
        <f>VLOOKUP(A27,'výsledky 5+10 km'!B:B,1,0)</f>
        <v>506</v>
      </c>
    </row>
    <row r="28" spans="1:3" x14ac:dyDescent="0.3">
      <c r="A28" s="26">
        <v>50</v>
      </c>
      <c r="B28" s="25" t="s">
        <v>382</v>
      </c>
      <c r="C28" s="24">
        <f>VLOOKUP(A28,'výsledky 5+10 km'!B:B,1,0)</f>
        <v>50</v>
      </c>
    </row>
    <row r="29" spans="1:3" x14ac:dyDescent="0.3">
      <c r="A29" s="26">
        <v>6</v>
      </c>
      <c r="B29" s="25" t="s">
        <v>383</v>
      </c>
      <c r="C29" s="24">
        <f>VLOOKUP(A29,'výsledky 5+10 km'!B:B,1,0)</f>
        <v>6</v>
      </c>
    </row>
    <row r="30" spans="1:3" x14ac:dyDescent="0.3">
      <c r="A30" s="26">
        <v>69</v>
      </c>
      <c r="B30" s="25" t="s">
        <v>384</v>
      </c>
      <c r="C30" s="24">
        <f>VLOOKUP(A30,'výsledky 5+10 km'!B:B,1,0)</f>
        <v>69</v>
      </c>
    </row>
    <row r="31" spans="1:3" x14ac:dyDescent="0.3">
      <c r="A31" s="26">
        <v>30</v>
      </c>
      <c r="B31" s="25" t="s">
        <v>385</v>
      </c>
      <c r="C31" s="24">
        <f>VLOOKUP(A31,'výsledky 5+10 km'!B:B,1,0)</f>
        <v>30</v>
      </c>
    </row>
    <row r="32" spans="1:3" x14ac:dyDescent="0.3">
      <c r="A32" s="26">
        <v>7</v>
      </c>
      <c r="B32" s="25" t="s">
        <v>386</v>
      </c>
      <c r="C32" s="24">
        <f>VLOOKUP(A32,'výsledky 5+10 km'!B:B,1,0)</f>
        <v>7</v>
      </c>
    </row>
    <row r="33" spans="1:3" x14ac:dyDescent="0.3">
      <c r="A33" s="26">
        <v>8</v>
      </c>
      <c r="B33" s="25" t="s">
        <v>387</v>
      </c>
      <c r="C33" s="24">
        <f>VLOOKUP(A33,'výsledky 5+10 km'!B:B,1,0)</f>
        <v>8</v>
      </c>
    </row>
    <row r="34" spans="1:3" x14ac:dyDescent="0.3">
      <c r="A34" s="26">
        <v>51</v>
      </c>
      <c r="B34" s="25" t="s">
        <v>388</v>
      </c>
      <c r="C34" s="24">
        <f>VLOOKUP(A34,'výsledky 5+10 km'!B:B,1,0)</f>
        <v>51</v>
      </c>
    </row>
    <row r="35" spans="1:3" x14ac:dyDescent="0.3">
      <c r="A35" s="26">
        <v>24</v>
      </c>
      <c r="B35" s="25" t="s">
        <v>389</v>
      </c>
      <c r="C35" s="24">
        <f>VLOOKUP(A35,'výsledky 5+10 km'!B:B,1,0)</f>
        <v>24</v>
      </c>
    </row>
    <row r="36" spans="1:3" x14ac:dyDescent="0.3">
      <c r="A36" s="26">
        <v>21</v>
      </c>
      <c r="B36" s="25" t="s">
        <v>390</v>
      </c>
      <c r="C36" s="24">
        <f>VLOOKUP(A36,'výsledky 5+10 km'!B:B,1,0)</f>
        <v>21</v>
      </c>
    </row>
    <row r="37" spans="1:3" x14ac:dyDescent="0.3">
      <c r="A37" s="26">
        <v>80</v>
      </c>
      <c r="B37" s="25" t="s">
        <v>391</v>
      </c>
      <c r="C37" s="24">
        <f>VLOOKUP(A37,'výsledky 5+10 km'!B:B,1,0)</f>
        <v>80</v>
      </c>
    </row>
    <row r="38" spans="1:3" x14ac:dyDescent="0.3">
      <c r="A38" s="26">
        <v>63</v>
      </c>
      <c r="B38" s="25" t="s">
        <v>392</v>
      </c>
      <c r="C38" s="24">
        <f>VLOOKUP(A38,'výsledky 5+10 km'!B:B,1,0)</f>
        <v>63</v>
      </c>
    </row>
    <row r="39" spans="1:3" x14ac:dyDescent="0.3">
      <c r="A39" s="26">
        <v>62</v>
      </c>
      <c r="B39" s="25" t="s">
        <v>393</v>
      </c>
      <c r="C39" s="24">
        <f>VLOOKUP(A39,'výsledky 5+10 km'!B:B,1,0)</f>
        <v>62</v>
      </c>
    </row>
    <row r="40" spans="1:3" x14ac:dyDescent="0.3">
      <c r="A40" s="26">
        <v>12</v>
      </c>
      <c r="B40" s="25" t="s">
        <v>394</v>
      </c>
      <c r="C40" s="24">
        <f>VLOOKUP(A40,'výsledky 5+10 km'!B:B,1,0)</f>
        <v>12</v>
      </c>
    </row>
    <row r="41" spans="1:3" x14ac:dyDescent="0.3">
      <c r="A41" s="26">
        <v>31</v>
      </c>
      <c r="B41" s="25" t="s">
        <v>395</v>
      </c>
      <c r="C41" s="24">
        <f>VLOOKUP(A41,'výsledky 5+10 km'!B:B,1,0)</f>
        <v>31</v>
      </c>
    </row>
    <row r="42" spans="1:3" x14ac:dyDescent="0.3">
      <c r="A42" s="26">
        <v>36</v>
      </c>
      <c r="B42" s="25" t="s">
        <v>396</v>
      </c>
      <c r="C42" s="24">
        <f>VLOOKUP(A42,'výsledky 5+10 km'!B:B,1,0)</f>
        <v>36</v>
      </c>
    </row>
    <row r="43" spans="1:3" x14ac:dyDescent="0.3">
      <c r="A43" s="26">
        <v>85</v>
      </c>
      <c r="B43" s="25" t="s">
        <v>397</v>
      </c>
      <c r="C43" s="24">
        <f>VLOOKUP(A43,'výsledky 5+10 km'!B:B,1,0)</f>
        <v>85</v>
      </c>
    </row>
    <row r="44" spans="1:3" x14ac:dyDescent="0.3">
      <c r="A44" s="26">
        <v>19</v>
      </c>
      <c r="B44" s="25" t="s">
        <v>398</v>
      </c>
      <c r="C44" s="24">
        <f>VLOOKUP(A44,'výsledky 5+10 km'!B:B,1,0)</f>
        <v>19</v>
      </c>
    </row>
    <row r="45" spans="1:3" x14ac:dyDescent="0.3">
      <c r="A45" s="26">
        <v>1</v>
      </c>
      <c r="B45" s="25" t="s">
        <v>399</v>
      </c>
      <c r="C45" s="24">
        <f>VLOOKUP(A45,'výsledky 5+10 km'!B:B,1,0)</f>
        <v>1</v>
      </c>
    </row>
    <row r="46" spans="1:3" x14ac:dyDescent="0.3">
      <c r="A46" s="26">
        <v>73</v>
      </c>
      <c r="B46" s="25" t="s">
        <v>400</v>
      </c>
      <c r="C46" s="24">
        <f>VLOOKUP(A46,'výsledky 5+10 km'!B:B,1,0)</f>
        <v>73</v>
      </c>
    </row>
    <row r="47" spans="1:3" x14ac:dyDescent="0.3">
      <c r="A47" s="26">
        <v>78</v>
      </c>
      <c r="B47" s="25" t="s">
        <v>401</v>
      </c>
      <c r="C47" s="24">
        <f>VLOOKUP(A47,'výsledky 5+10 km'!B:B,1,0)</f>
        <v>78</v>
      </c>
    </row>
    <row r="48" spans="1:3" x14ac:dyDescent="0.3">
      <c r="A48" s="26">
        <v>54</v>
      </c>
      <c r="B48" s="25" t="s">
        <v>402</v>
      </c>
      <c r="C48" s="24">
        <f>VLOOKUP(A48,'výsledky 5+10 km'!B:B,1,0)</f>
        <v>54</v>
      </c>
    </row>
    <row r="49" spans="1:3" x14ac:dyDescent="0.3">
      <c r="A49" s="26">
        <v>40</v>
      </c>
      <c r="B49" s="25" t="s">
        <v>403</v>
      </c>
      <c r="C49" s="24">
        <f>VLOOKUP(A49,'výsledky 5+10 km'!B:B,1,0)</f>
        <v>40</v>
      </c>
    </row>
    <row r="50" spans="1:3" x14ac:dyDescent="0.3">
      <c r="A50" s="26">
        <v>38</v>
      </c>
      <c r="B50" s="25" t="s">
        <v>404</v>
      </c>
      <c r="C50" s="24">
        <f>VLOOKUP(A50,'výsledky 5+10 km'!B:B,1,0)</f>
        <v>38</v>
      </c>
    </row>
    <row r="51" spans="1:3" x14ac:dyDescent="0.3">
      <c r="A51" s="26">
        <v>34</v>
      </c>
      <c r="B51" s="25" t="s">
        <v>405</v>
      </c>
      <c r="C51" s="24">
        <f>VLOOKUP(A51,'výsledky 5+10 km'!B:B,1,0)</f>
        <v>34</v>
      </c>
    </row>
    <row r="52" spans="1:3" x14ac:dyDescent="0.3">
      <c r="A52" s="26">
        <v>33</v>
      </c>
      <c r="B52" s="25" t="s">
        <v>406</v>
      </c>
      <c r="C52" s="24">
        <f>VLOOKUP(A52,'výsledky 5+10 km'!B:B,1,0)</f>
        <v>33</v>
      </c>
    </row>
    <row r="53" spans="1:3" x14ac:dyDescent="0.3">
      <c r="A53" s="26">
        <v>46</v>
      </c>
      <c r="B53" s="25" t="s">
        <v>408</v>
      </c>
      <c r="C53" s="24">
        <f>VLOOKUP(A53,'výsledky 5+10 km'!B:B,1,0)</f>
        <v>46</v>
      </c>
    </row>
    <row r="54" spans="1:3" x14ac:dyDescent="0.3">
      <c r="A54" s="26">
        <v>79</v>
      </c>
      <c r="B54" s="25" t="s">
        <v>409</v>
      </c>
      <c r="C54" s="24">
        <f>VLOOKUP(A54,'výsledky 5+10 km'!B:B,1,0)</f>
        <v>79</v>
      </c>
    </row>
    <row r="55" spans="1:3" x14ac:dyDescent="0.3">
      <c r="A55" s="26">
        <v>71</v>
      </c>
      <c r="B55" s="25" t="s">
        <v>410</v>
      </c>
      <c r="C55" s="24">
        <f>VLOOKUP(A55,'výsledky 5+10 km'!B:B,1,0)</f>
        <v>71</v>
      </c>
    </row>
    <row r="56" spans="1:3" x14ac:dyDescent="0.3">
      <c r="A56" s="26">
        <v>5</v>
      </c>
      <c r="B56" s="25" t="s">
        <v>411</v>
      </c>
      <c r="C56" s="24">
        <f>VLOOKUP(A56,'výsledky 5+10 km'!B:B,1,0)</f>
        <v>5</v>
      </c>
    </row>
    <row r="57" spans="1:3" x14ac:dyDescent="0.3">
      <c r="A57" s="26">
        <v>61</v>
      </c>
      <c r="B57" s="25" t="s">
        <v>412</v>
      </c>
      <c r="C57" s="24">
        <f>VLOOKUP(A57,'výsledky 5+10 km'!B:B,1,0)</f>
        <v>61</v>
      </c>
    </row>
    <row r="58" spans="1:3" x14ac:dyDescent="0.3">
      <c r="A58" s="26">
        <v>66</v>
      </c>
      <c r="B58" s="25" t="s">
        <v>413</v>
      </c>
      <c r="C58" s="24">
        <f>VLOOKUP(A58,'výsledky 5+10 km'!B:B,1,0)</f>
        <v>66</v>
      </c>
    </row>
    <row r="59" spans="1:3" x14ac:dyDescent="0.3">
      <c r="A59" s="26">
        <v>37</v>
      </c>
      <c r="B59" s="25" t="s">
        <v>414</v>
      </c>
      <c r="C59" s="24">
        <f>VLOOKUP(A59,'výsledky 5+10 km'!B:B,1,0)</f>
        <v>37</v>
      </c>
    </row>
    <row r="60" spans="1:3" x14ac:dyDescent="0.3">
      <c r="A60" s="26">
        <v>74</v>
      </c>
      <c r="B60" s="25" t="s">
        <v>415</v>
      </c>
      <c r="C60" s="24">
        <f>VLOOKUP(A60,'výsledky 5+10 km'!B:B,1,0)</f>
        <v>74</v>
      </c>
    </row>
    <row r="61" spans="1:3" x14ac:dyDescent="0.3">
      <c r="A61" s="26">
        <v>16</v>
      </c>
      <c r="B61" s="25" t="s">
        <v>416</v>
      </c>
      <c r="C61" s="24">
        <f>VLOOKUP(A61,'výsledky 5+10 km'!B:B,1,0)</f>
        <v>16</v>
      </c>
    </row>
    <row r="62" spans="1:3" x14ac:dyDescent="0.3">
      <c r="A62" s="26">
        <v>14</v>
      </c>
      <c r="B62" s="25" t="s">
        <v>417</v>
      </c>
      <c r="C62" s="24">
        <f>VLOOKUP(A62,'výsledky 5+10 km'!B:B,1,0)</f>
        <v>14</v>
      </c>
    </row>
    <row r="63" spans="1:3" x14ac:dyDescent="0.3">
      <c r="A63" s="26">
        <v>10</v>
      </c>
      <c r="B63" s="25" t="s">
        <v>418</v>
      </c>
      <c r="C63" s="24">
        <f>VLOOKUP(A63,'výsledky 5+10 km'!B:B,1,0)</f>
        <v>10</v>
      </c>
    </row>
    <row r="64" spans="1:3" x14ac:dyDescent="0.3">
      <c r="A64" s="26">
        <v>81</v>
      </c>
      <c r="B64" s="25" t="s">
        <v>419</v>
      </c>
      <c r="C64" s="24">
        <f>VLOOKUP(A64,'výsledky 5+10 km'!B:B,1,0)</f>
        <v>81</v>
      </c>
    </row>
    <row r="65" spans="1:3" x14ac:dyDescent="0.3">
      <c r="A65" s="26">
        <v>53</v>
      </c>
      <c r="B65" s="25" t="s">
        <v>420</v>
      </c>
      <c r="C65" s="24">
        <f>VLOOKUP(A65,'výsledky 5+10 km'!B:B,1,0)</f>
        <v>53</v>
      </c>
    </row>
    <row r="66" spans="1:3" x14ac:dyDescent="0.3">
      <c r="A66" s="26">
        <v>72</v>
      </c>
      <c r="B66" s="25" t="s">
        <v>421</v>
      </c>
      <c r="C66" s="24">
        <f>VLOOKUP(A66,'výsledky 5+10 km'!B:B,1,0)</f>
        <v>72</v>
      </c>
    </row>
    <row r="67" spans="1:3" x14ac:dyDescent="0.3">
      <c r="A67" s="26">
        <v>26</v>
      </c>
      <c r="B67" s="25" t="s">
        <v>422</v>
      </c>
      <c r="C67" s="24">
        <f>VLOOKUP(A67,'výsledky 5+10 km'!B:B,1,0)</f>
        <v>26</v>
      </c>
    </row>
    <row r="68" spans="1:3" x14ac:dyDescent="0.3">
      <c r="A68" s="26">
        <v>20</v>
      </c>
      <c r="B68" s="25" t="s">
        <v>423</v>
      </c>
      <c r="C68" s="24">
        <f>VLOOKUP(A68,'výsledky 5+10 km'!B:B,1,0)</f>
        <v>20</v>
      </c>
    </row>
    <row r="69" spans="1:3" x14ac:dyDescent="0.3">
      <c r="A69" s="26">
        <v>58</v>
      </c>
      <c r="B69" s="25" t="s">
        <v>424</v>
      </c>
      <c r="C69" s="24">
        <f>VLOOKUP(A69,'výsledky 5+10 km'!B:B,1,0)</f>
        <v>58</v>
      </c>
    </row>
    <row r="70" spans="1:3" x14ac:dyDescent="0.3">
      <c r="A70" s="26">
        <v>49</v>
      </c>
      <c r="B70" s="25" t="s">
        <v>425</v>
      </c>
      <c r="C70" s="24">
        <f>VLOOKUP(A70,'výsledky 5+10 km'!B:B,1,0)</f>
        <v>49</v>
      </c>
    </row>
    <row r="71" spans="1:3" x14ac:dyDescent="0.3">
      <c r="A71" s="26">
        <v>83</v>
      </c>
      <c r="B71" s="25" t="s">
        <v>426</v>
      </c>
      <c r="C71" s="24">
        <f>VLOOKUP(A71,'výsledky 5+10 km'!B:B,1,0)</f>
        <v>83</v>
      </c>
    </row>
    <row r="72" spans="1:3" x14ac:dyDescent="0.3">
      <c r="A72" s="26">
        <v>44</v>
      </c>
      <c r="B72" s="25" t="s">
        <v>427</v>
      </c>
      <c r="C72" s="24">
        <f>VLOOKUP(A72,'výsledky 5+10 km'!B:B,1,0)</f>
        <v>44</v>
      </c>
    </row>
    <row r="73" spans="1:3" x14ac:dyDescent="0.3">
      <c r="A73" s="26">
        <v>29</v>
      </c>
      <c r="B73" s="25" t="s">
        <v>428</v>
      </c>
      <c r="C73" s="24">
        <f>VLOOKUP(A73,'výsledky 5+10 km'!B:B,1,0)</f>
        <v>29</v>
      </c>
    </row>
    <row r="74" spans="1:3" x14ac:dyDescent="0.3">
      <c r="A74" s="26">
        <v>35</v>
      </c>
      <c r="B74" s="25" t="s">
        <v>429</v>
      </c>
      <c r="C74" s="24">
        <f>VLOOKUP(A74,'výsledky 5+10 km'!B:B,1,0)</f>
        <v>35</v>
      </c>
    </row>
    <row r="75" spans="1:3" x14ac:dyDescent="0.3">
      <c r="A75" s="26">
        <v>2</v>
      </c>
      <c r="B75" s="25" t="s">
        <v>430</v>
      </c>
      <c r="C75" s="24">
        <f>VLOOKUP(A75,'výsledky 5+10 km'!B:B,1,0)</f>
        <v>2</v>
      </c>
    </row>
    <row r="76" spans="1:3" x14ac:dyDescent="0.3">
      <c r="A76" s="26">
        <v>52</v>
      </c>
      <c r="B76" s="25" t="s">
        <v>431</v>
      </c>
      <c r="C76" s="24">
        <f>VLOOKUP(A76,'výsledky 5+10 km'!B:B,1,0)</f>
        <v>52</v>
      </c>
    </row>
    <row r="77" spans="1:3" x14ac:dyDescent="0.3">
      <c r="A77" s="26">
        <v>9</v>
      </c>
      <c r="B77" s="25" t="s">
        <v>432</v>
      </c>
      <c r="C77" s="24">
        <f>VLOOKUP(A77,'výsledky 5+10 km'!B:B,1,0)</f>
        <v>9</v>
      </c>
    </row>
    <row r="78" spans="1:3" x14ac:dyDescent="0.3">
      <c r="A78" s="26">
        <v>41</v>
      </c>
      <c r="B78" s="25" t="s">
        <v>433</v>
      </c>
      <c r="C78" s="24">
        <f>VLOOKUP(A78,'výsledky 5+10 km'!B:B,1,0)</f>
        <v>41</v>
      </c>
    </row>
    <row r="79" spans="1:3" x14ac:dyDescent="0.3">
      <c r="A79" s="26">
        <v>25</v>
      </c>
      <c r="B79" s="25" t="s">
        <v>434</v>
      </c>
      <c r="C79" s="24">
        <f>VLOOKUP(A79,'výsledky 5+10 km'!B:B,1,0)</f>
        <v>25</v>
      </c>
    </row>
    <row r="80" spans="1:3" x14ac:dyDescent="0.3">
      <c r="A80" s="26">
        <v>3</v>
      </c>
      <c r="B80" s="25" t="s">
        <v>435</v>
      </c>
      <c r="C80" s="24">
        <f>VLOOKUP(A80,'výsledky 5+10 km'!B:B,1,0)</f>
        <v>3</v>
      </c>
    </row>
    <row r="81" spans="1:3" x14ac:dyDescent="0.3">
      <c r="A81" s="26">
        <v>60</v>
      </c>
      <c r="B81" s="25" t="s">
        <v>436</v>
      </c>
      <c r="C81" s="24">
        <f>VLOOKUP(A81,'výsledky 5+10 km'!B:B,1,0)</f>
        <v>60</v>
      </c>
    </row>
    <row r="82" spans="1:3" x14ac:dyDescent="0.3">
      <c r="A82" s="26">
        <v>64</v>
      </c>
      <c r="B82" s="25" t="s">
        <v>437</v>
      </c>
      <c r="C82" s="24">
        <f>VLOOKUP(A82,'výsledky 5+10 km'!B:B,1,0)</f>
        <v>64</v>
      </c>
    </row>
    <row r="83" spans="1:3" x14ac:dyDescent="0.3">
      <c r="A83" s="26">
        <v>57</v>
      </c>
      <c r="B83" s="25" t="s">
        <v>438</v>
      </c>
      <c r="C83" s="24">
        <f>VLOOKUP(A83,'výsledky 5+10 km'!B:B,1,0)</f>
        <v>57</v>
      </c>
    </row>
    <row r="84" spans="1:3" x14ac:dyDescent="0.3">
      <c r="A84" s="26">
        <v>56</v>
      </c>
      <c r="B84" s="25" t="s">
        <v>439</v>
      </c>
      <c r="C84" s="24">
        <f>VLOOKUP(A84,'výsledky 5+10 km'!B:B,1,0)</f>
        <v>56</v>
      </c>
    </row>
    <row r="85" spans="1:3" x14ac:dyDescent="0.3">
      <c r="A85" s="26">
        <v>115</v>
      </c>
      <c r="B85" s="25" t="s">
        <v>440</v>
      </c>
      <c r="C85" s="24">
        <f>VLOOKUP(A85,'výsledky 5+10 km'!B:B,1,0)</f>
        <v>115</v>
      </c>
    </row>
    <row r="86" spans="1:3" x14ac:dyDescent="0.3">
      <c r="A86" s="26">
        <v>59</v>
      </c>
      <c r="B86" s="25" t="s">
        <v>441</v>
      </c>
      <c r="C86" s="24">
        <f>VLOOKUP(A86,'výsledky 5+10 km'!B:B,1,0)</f>
        <v>59</v>
      </c>
    </row>
    <row r="87" spans="1:3" x14ac:dyDescent="0.3">
      <c r="A87" s="26">
        <v>11</v>
      </c>
      <c r="B87" s="25" t="s">
        <v>442</v>
      </c>
      <c r="C87" s="24">
        <f>VLOOKUP(A87,'výsledky 5+10 km'!B:B,1,0)</f>
        <v>11</v>
      </c>
    </row>
    <row r="88" spans="1:3" x14ac:dyDescent="0.3">
      <c r="A88" s="26">
        <v>4</v>
      </c>
      <c r="B88" s="25" t="s">
        <v>443</v>
      </c>
      <c r="C88" s="24">
        <f>VLOOKUP(A88,'výsledky 5+10 km'!B:B,1,0)</f>
        <v>4</v>
      </c>
    </row>
    <row r="89" spans="1:3" x14ac:dyDescent="0.3">
      <c r="A89" s="26">
        <v>28</v>
      </c>
      <c r="B89" s="25" t="s">
        <v>444</v>
      </c>
      <c r="C89" s="24">
        <f>VLOOKUP(A89,'výsledky 5+10 km'!B:B,1,0)</f>
        <v>28</v>
      </c>
    </row>
    <row r="90" spans="1:3" x14ac:dyDescent="0.3">
      <c r="A90" s="26">
        <v>27</v>
      </c>
      <c r="B90" s="25" t="s">
        <v>445</v>
      </c>
      <c r="C90" s="24">
        <f>VLOOKUP(A90,'výsledky 5+10 km'!B:B,1,0)</f>
        <v>27</v>
      </c>
    </row>
    <row r="91" spans="1:3" x14ac:dyDescent="0.3">
      <c r="A91" s="26">
        <v>15</v>
      </c>
      <c r="B91" s="25" t="s">
        <v>446</v>
      </c>
      <c r="C91" s="24">
        <f>VLOOKUP(A91,'výsledky 5+10 km'!B:B,1,0)</f>
        <v>15</v>
      </c>
    </row>
    <row r="92" spans="1:3" x14ac:dyDescent="0.3">
      <c r="A92" s="26">
        <v>17</v>
      </c>
      <c r="B92" s="25" t="s">
        <v>447</v>
      </c>
      <c r="C92" s="24">
        <f>VLOOKUP(A92,'výsledky 5+10 km'!B:B,1,0)</f>
        <v>17</v>
      </c>
    </row>
    <row r="93" spans="1:3" x14ac:dyDescent="0.3">
      <c r="A93" s="26">
        <v>39</v>
      </c>
      <c r="B93" s="25" t="s">
        <v>448</v>
      </c>
      <c r="C93" s="24">
        <f>VLOOKUP(A93,'výsledky 5+10 km'!B:B,1,0)</f>
        <v>39</v>
      </c>
    </row>
    <row r="94" spans="1:3" x14ac:dyDescent="0.3">
      <c r="A94" s="26">
        <v>32</v>
      </c>
      <c r="B94" s="25" t="s">
        <v>449</v>
      </c>
      <c r="C94" s="24">
        <f>VLOOKUP(A94,'výsledky 5+10 km'!B:B,1,0)</f>
        <v>32</v>
      </c>
    </row>
    <row r="95" spans="1:3" x14ac:dyDescent="0.3">
      <c r="A95" s="26">
        <v>77</v>
      </c>
      <c r="B95" s="25" t="s">
        <v>450</v>
      </c>
      <c r="C95" s="24">
        <f>VLOOKUP(A95,'výsledky 5+10 km'!B:B,1,0)</f>
        <v>77</v>
      </c>
    </row>
    <row r="96" spans="1:3" x14ac:dyDescent="0.3">
      <c r="A96" s="26">
        <v>48</v>
      </c>
      <c r="B96" s="25" t="s">
        <v>451</v>
      </c>
      <c r="C96" s="24">
        <f>VLOOKUP(A96,'výsledky 5+10 km'!B:B,1,0)</f>
        <v>48</v>
      </c>
    </row>
    <row r="97" spans="1:3" x14ac:dyDescent="0.3">
      <c r="A97" s="26">
        <v>76</v>
      </c>
      <c r="B97" s="25" t="s">
        <v>452</v>
      </c>
      <c r="C97" s="24">
        <f>VLOOKUP(A97,'výsledky 5+10 km'!B:B,1,0)</f>
        <v>76</v>
      </c>
    </row>
    <row r="98" spans="1:3" x14ac:dyDescent="0.3">
      <c r="A98" s="26">
        <v>22</v>
      </c>
      <c r="B98" s="25" t="s">
        <v>453</v>
      </c>
      <c r="C98" s="24">
        <f>VLOOKUP(A98,'výsledky 5+10 km'!B:B,1,0)</f>
        <v>22</v>
      </c>
    </row>
    <row r="99" spans="1:3" x14ac:dyDescent="0.3">
      <c r="A99" s="26">
        <v>68</v>
      </c>
      <c r="B99" s="25" t="s">
        <v>454</v>
      </c>
      <c r="C99" s="24">
        <f>VLOOKUP(A99,'výsledky 5+10 km'!B:B,1,0)</f>
        <v>68</v>
      </c>
    </row>
    <row r="100" spans="1:3" x14ac:dyDescent="0.3">
      <c r="A100" s="26">
        <v>65</v>
      </c>
      <c r="B100" s="25" t="s">
        <v>455</v>
      </c>
      <c r="C100" s="24">
        <f>VLOOKUP(A100,'výsledky 5+10 km'!B:B,1,0)</f>
        <v>65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výsledky žáci</vt:lpstr>
      <vt:lpstr>výsledky 5+10 km</vt:lpstr>
      <vt:lpstr>data</vt:lpstr>
      <vt:lpstr>kategorie</vt:lpstr>
      <vt:lpstr>pořadí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Asus</cp:lastModifiedBy>
  <cp:lastPrinted>2019-03-30T12:38:19Z</cp:lastPrinted>
  <dcterms:created xsi:type="dcterms:W3CDTF">2015-12-26T08:14:22Z</dcterms:created>
  <dcterms:modified xsi:type="dcterms:W3CDTF">2019-03-31T17:39:23Z</dcterms:modified>
</cp:coreProperties>
</file>